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TERCOM" sheetId="1" r:id="rId4"/>
  </sheets>
  <definedNames/>
  <calcPr/>
</workbook>
</file>

<file path=xl/sharedStrings.xml><?xml version="1.0" encoding="utf-8"?>
<sst xmlns="http://schemas.openxmlformats.org/spreadsheetml/2006/main" count="365" uniqueCount="163">
  <si>
    <t>ALJP2026
Information Technology Hardware
&amp; Software Product Lines</t>
  </si>
  <si>
    <t>TELECOMMUNICATIONS</t>
  </si>
  <si>
    <t>INTERCOM</t>
  </si>
  <si>
    <t>From ALJP2026_Hardware &amp; Software Products ITB PROPOSAL Submission</t>
  </si>
  <si>
    <t xml:space="preserve"> </t>
  </si>
  <si>
    <t xml:space="preserve">Vendor Notes: </t>
  </si>
  <si>
    <t>MAPPING</t>
  </si>
  <si>
    <t>CELL BOOSTING</t>
  </si>
  <si>
    <t>Proposed Product Line/Service</t>
  </si>
  <si>
    <t>NG-911</t>
  </si>
  <si>
    <t>Proposing Company Name:</t>
  </si>
  <si>
    <t>Proposal Contact's AIM Username:</t>
  </si>
  <si>
    <t>Top 40 on top</t>
  </si>
  <si>
    <t>xx.xx (Example:5.68)</t>
  </si>
  <si>
    <t>0-100</t>
  </si>
  <si>
    <t>Item#</t>
  </si>
  <si>
    <t>QBID</t>
  </si>
  <si>
    <t>Proposal ID</t>
  </si>
  <si>
    <t>Proposed Product Line</t>
  </si>
  <si>
    <t>Manufacturer Model Number</t>
  </si>
  <si>
    <t>Bidder SKU</t>
  </si>
  <si>
    <t>Product Line/Service Name</t>
  </si>
  <si>
    <t>Description/Specifications of Product or Service (Speed/Bandwidth, etc. if applicable)</t>
  </si>
  <si>
    <t>Base price from Base Price Source Proposed</t>
  </si>
  <si>
    <t>UoM (Mbps/Gbps)</t>
  </si>
  <si>
    <t>Proposed Discount(%)</t>
  </si>
  <si>
    <t xml:space="preserve">ALJP Proposed Price/UoM </t>
  </si>
  <si>
    <t>ALJP Category (REQUIRED)            use drop-down</t>
  </si>
  <si>
    <t>ALJP Category if current categories do not apply</t>
  </si>
  <si>
    <t>Product/Service Category (if applicable) (Partial/Full if applicable)</t>
  </si>
  <si>
    <t>ALGO-8028-SIPDOOR</t>
  </si>
  <si>
    <t>ALGO</t>
  </si>
  <si>
    <t>Algo 8028 SIP Door Intercom with Maglock release</t>
  </si>
  <si>
    <t>ea.</t>
  </si>
  <si>
    <t>ALGO-8039</t>
  </si>
  <si>
    <t>Algo 8039 Multimedia Video Intercom Station</t>
  </si>
  <si>
    <t>ALGO-8128</t>
  </si>
  <si>
    <t>Algo 8128 SIP Strobe Light</t>
  </si>
  <si>
    <t>ALGO-SIP-8180</t>
  </si>
  <si>
    <t>Wall Mount SIP Speaker</t>
  </si>
  <si>
    <t>ALGO-3201</t>
  </si>
  <si>
    <t>ALGO-DOOR-BUTTON</t>
  </si>
  <si>
    <t>SIP Intercom DOOR BUTTON
   + Can be used for door notification
   + Can be used as Panic button</t>
  </si>
  <si>
    <t>ASUG1DK</t>
  </si>
  <si>
    <t>Bogen ASUG1/DK</t>
  </si>
  <si>
    <t>BOGEN</t>
  </si>
  <si>
    <t>Recessed Ceiling Mount Speaker
   + Self amplified
   + 1w
   + 8"</t>
  </si>
  <si>
    <t>ALG-8028</t>
  </si>
  <si>
    <t>Algo 8028 IP Door Entry System</t>
  </si>
  <si>
    <t>ALG-8138</t>
  </si>
  <si>
    <t>AL-IP-ALGO-8128ABR</t>
  </si>
  <si>
    <t>Emergency IP Strobe Lighting.  SIP-Compliant. Red, Blue, Amber Caps</t>
  </si>
  <si>
    <t>ALG-8180</t>
  </si>
  <si>
    <t>ALG-8186</t>
  </si>
  <si>
    <t>ALGO-SIP-HORN-8186</t>
  </si>
  <si>
    <t>Algo SIP Outdoor Horn Speaker
   + PoE
   + 2 Way Capability</t>
  </si>
  <si>
    <t>ALG-8188</t>
  </si>
  <si>
    <t>ALGO-SIP-IP-8188</t>
  </si>
  <si>
    <t>Cieling Speaker Round Duplex for Paging</t>
  </si>
  <si>
    <t>ALG-8188T</t>
  </si>
  <si>
    <t>ALGO-SIP-IP-8188T</t>
  </si>
  <si>
    <t>Ceiling Tile for ALGO 8188 round speaker</t>
  </si>
  <si>
    <t>ALG-8301</t>
  </si>
  <si>
    <t>ALGO-SIP-IP-8301</t>
  </si>
  <si>
    <t>IP Voice Paging Adapter and Bell Scheduler</t>
  </si>
  <si>
    <t>ALG-1203</t>
  </si>
  <si>
    <t>AL-IP1203-CALL</t>
  </si>
  <si>
    <t>Algo Call Button for use with ALG 8180, 8186, 8301</t>
  </si>
  <si>
    <t>ALG-1196</t>
  </si>
  <si>
    <t>AL-IP-ALGO- 1196</t>
  </si>
  <si>
    <t>Algo IP Speaker Horn. Extension for Algo 8196 IP Horn</t>
  </si>
  <si>
    <t>AL-IP-ALGO-8196</t>
  </si>
  <si>
    <t>Algo Indoor/Outdoor Primary IP Speaker Horn</t>
  </si>
  <si>
    <t>ALG-8410</t>
  </si>
  <si>
    <t>AL-IP-ALGO-8410</t>
  </si>
  <si>
    <t>IP Clock Display and Speaker (one-sided)</t>
  </si>
  <si>
    <t>ALG-8420</t>
  </si>
  <si>
    <t>AL-IP-ALGO-8420</t>
  </si>
  <si>
    <t>Dual Sided IP Clock Display and Speaker</t>
  </si>
  <si>
    <t>AL-IP-ALGO-8180</t>
  </si>
  <si>
    <t>Algo SIP Audio Alerter with 2way audio</t>
  </si>
  <si>
    <t>ALG-8450</t>
  </si>
  <si>
    <t>AL-IP-ALGO-8450</t>
  </si>
  <si>
    <t>Algo Digital touch screen Console with Boom mic</t>
  </si>
  <si>
    <t>ALG-8197+</t>
  </si>
  <si>
    <t>AL-IP-ALGO-8197-PoE+</t>
  </si>
  <si>
    <t>Algo IP Speaker Horn. Extreme Weather</t>
  </si>
  <si>
    <t>ALG-8198+</t>
  </si>
  <si>
    <t>AL-IP-ALGO-8198-PoE+</t>
  </si>
  <si>
    <t>Algo SIP PoE+ CEILING SPEAKER</t>
  </si>
  <si>
    <t>ALG-1198</t>
  </si>
  <si>
    <t>AL-IP-ALGO-1198-Satilite</t>
  </si>
  <si>
    <t>Algo 1198 SATELLITE CEILING SPEAKER *Requires 8198</t>
  </si>
  <si>
    <t>ALG-8199+</t>
  </si>
  <si>
    <t>AL-IP-ALGO-8199-PoE+</t>
  </si>
  <si>
    <t>Algo  IP POE+ Surface Mount Speaker</t>
  </si>
  <si>
    <t>ALG-1199</t>
  </si>
  <si>
    <t>AL-IP-ALGO-1199-Satilite</t>
  </si>
  <si>
    <t>Algo - SATELLITE SURFACE MOUNT SPEAKER *Requires an 8199</t>
  </si>
  <si>
    <t>GSC3505</t>
  </si>
  <si>
    <t>GS-GSC3505</t>
  </si>
  <si>
    <t>Grandstream</t>
  </si>
  <si>
    <t>Grandstream IP Speaker for Hallways</t>
  </si>
  <si>
    <t>GS-GSC3506-V2</t>
  </si>
  <si>
    <t>GS-GSC3506</t>
  </si>
  <si>
    <t>GSC3510</t>
  </si>
  <si>
    <t>GS-GSC3510</t>
  </si>
  <si>
    <t>Grandstream IP Duplex Speaker for Classrooms</t>
  </si>
  <si>
    <t>GS-GSC3516</t>
  </si>
  <si>
    <t>GS-GSC3570</t>
  </si>
  <si>
    <t>Grandstream Intercom and Facility Control Station</t>
  </si>
  <si>
    <t>WL-SPKR-22-SIP</t>
  </si>
  <si>
    <t>Wahsega Labs</t>
  </si>
  <si>
    <t>Wahsega 2x2 ceiling tile IP Multicast Speaker</t>
  </si>
  <si>
    <t>WL-SPKR-22-2R</t>
  </si>
  <si>
    <t>Wahsega Second Room, 2x2 ceiling tile IP Speaker</t>
  </si>
  <si>
    <t>WL-SPKR-22-A</t>
  </si>
  <si>
    <t>Wahsega Extension Speaker for same room</t>
  </si>
  <si>
    <t>WL-SPKR-SMT-SIP</t>
  </si>
  <si>
    <t>Wahsega Surface Mount IP Multicast speaker</t>
  </si>
  <si>
    <t>WL-SPKR-SMT-2R</t>
  </si>
  <si>
    <t>Wahsega Second Room Surface Mount IP Speaker</t>
  </si>
  <si>
    <t>WL-SPKR-SMT-A</t>
  </si>
  <si>
    <t>Wahsega Extension Surface Mount Speaker for same room</t>
  </si>
  <si>
    <t>WL-SPKR-RB-W</t>
  </si>
  <si>
    <t>Panic/Call Buttons for use with IP Speakers</t>
  </si>
  <si>
    <t>WL-SPKR-RSR-W</t>
  </si>
  <si>
    <t>Wahsega Audio Reinforcement Control Panel</t>
  </si>
  <si>
    <t>WL-SPKR-RVB-W</t>
  </si>
  <si>
    <t>Wahsega Volume Button Wall Plate</t>
  </si>
  <si>
    <t>WL-MIC-WIR-KIT-1-SIP</t>
  </si>
  <si>
    <t>Teacher Microphone Kit with Charger Stand, Mixer and Volume wall plate</t>
  </si>
  <si>
    <t>WL-MIC-WIR-BL-CD-SIP</t>
  </si>
  <si>
    <t>Student Microphone Kit</t>
  </si>
  <si>
    <t>WL-ZN-CTR-1CH</t>
  </si>
  <si>
    <t>Wahsega IP Paging Zone Controller. 1-Channel</t>
  </si>
  <si>
    <t>WL-SPKR-RSR-2CH-W</t>
  </si>
  <si>
    <t>Wahsega Audio Dual Reinforcement Control Panel - 2 Channel</t>
  </si>
  <si>
    <t>WL-IC-FLMT-SIP-I-W-R</t>
  </si>
  <si>
    <t>Wahsega RECESSED Indoor IP Intercom with 1-button relay</t>
  </si>
  <si>
    <t>WL-IC-SMT-SIP-I-W-R</t>
  </si>
  <si>
    <t>Wahsega Wall Mount Indoor IP Intercom with 1-button relay</t>
  </si>
  <si>
    <t>WL-IPD-SPKR-510-CAR-F</t>
  </si>
  <si>
    <t>Wahsega 5"x10" IP Display with Clock and Flashers</t>
  </si>
  <si>
    <t>WL-IPD-SPKR-510-CAR</t>
  </si>
  <si>
    <t>Wahasega Small IP Display Carina</t>
  </si>
  <si>
    <t>WL-IPD-SPKR-510D-CAR-F</t>
  </si>
  <si>
    <t>"Wahsega Carina Side Wall Mount Double Sided
Display"</t>
  </si>
  <si>
    <t>WL-IPD-SPKR-510D-CAR-F-TM</t>
  </si>
  <si>
    <t>Wahsega Double-sided IP Display with Digital Clock - Ceiling Mounted</t>
  </si>
  <si>
    <t>WL-IPD-SPKR-520-CAR-F</t>
  </si>
  <si>
    <t>Wahsega 5"x20" IP Display with Clock and Flashers</t>
  </si>
  <si>
    <t>WL-IPD-SPKR-540-CAR</t>
  </si>
  <si>
    <t>Wahsega 5"x40" IP Display with Clock and Flashers</t>
  </si>
  <si>
    <t>WL-IPD-SPKR-510D-CAR</t>
  </si>
  <si>
    <t>Wahsega Double-sided IP Display with Digital Clock, wall-mounted</t>
  </si>
  <si>
    <t>Wahsega Double-sided IP Display with Digital Clock, ceiling-mounted</t>
  </si>
  <si>
    <t>QB838N</t>
  </si>
  <si>
    <t>NEC Display ALJP 2016 Proposal</t>
  </si>
  <si>
    <t>NEC Display Solutions</t>
  </si>
  <si>
    <t>VC-V-WGHORN-2</t>
  </si>
  <si>
    <t>Paging</t>
  </si>
  <si>
    <t>Wire Cage for Horn 2 pk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</si>
</sst>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&quot;$&quot;* #,##0.00_);_(&quot;$&quot;* \(#,##0.00\);_(&quot;$&quot;* &quot;-&quot;??_);_(@_)"/>
    <numFmt numFmtId="165" formatCode="&quot;$&quot;#,##0.00"/>
  </numFmts>
  <fonts count="5">
    <font>
      <sz val="10.0"/>
      <color rgb="FF000000"/>
      <name val="Arial"/>
      <scheme val="minor"/>
    </font>
    <font>
      <b/>
      <sz val="10.0"/>
      <color theme="1"/>
      <name val="Arial"/>
    </font>
    <font/>
    <font>
      <color rgb="FFFFFFFF"/>
      <name val="Arial"/>
      <scheme val="minor"/>
    </font>
    <font>
      <b/>
      <u/>
      <sz val="10.0"/>
      <color theme="10"/>
      <name val="Arial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5DFEC"/>
        <bgColor rgb="FFE5DFEC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  <fill>
      <patternFill patternType="solid">
        <fgColor rgb="FFE0F7FA"/>
        <bgColor rgb="FFE0F7FA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/>
      <top/>
    </border>
    <border>
      <top/>
    </border>
    <border>
      <right style="thin">
        <color rgb="FF000000"/>
      </right>
      <top/>
    </border>
    <border>
      <left style="medium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  <top style="medium">
        <color rgb="FF974806"/>
      </top>
    </border>
    <border>
      <left/>
    </border>
    <border>
      <right style="thin">
        <color rgb="FF000000"/>
      </right>
    </border>
    <border>
      <left style="medium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</border>
    <border>
      <left/>
      <bottom/>
    </border>
    <border>
      <bottom/>
    </border>
    <border>
      <right style="thin">
        <color rgb="FF000000"/>
      </right>
      <bottom/>
    </border>
    <border>
      <left style="medium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medium">
        <color rgb="FF974806"/>
      </right>
      <bottom style="medium">
        <color rgb="FF974806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2" fillId="0" fontId="1" numFmtId="0" xfId="0" applyAlignment="1" applyBorder="1" applyFont="1">
      <alignment horizontal="left" shrinkToFit="0" wrapText="1"/>
    </xf>
    <xf borderId="2" fillId="0" fontId="2" numFmtId="0" xfId="0" applyBorder="1" applyFont="1"/>
    <xf borderId="2" fillId="0" fontId="1" numFmtId="164" xfId="0" applyBorder="1" applyFont="1" applyNumberFormat="1"/>
    <xf borderId="2" fillId="0" fontId="1" numFmtId="9" xfId="0" applyBorder="1" applyFont="1" applyNumberFormat="1"/>
    <xf borderId="3" fillId="0" fontId="1" numFmtId="0" xfId="0" applyBorder="1" applyFont="1"/>
    <xf borderId="0" fillId="2" fontId="3" numFmtId="0" xfId="0" applyAlignment="1" applyFill="1" applyFont="1">
      <alignment readingOrder="0"/>
    </xf>
    <xf borderId="0" fillId="0" fontId="1" numFmtId="0" xfId="0" applyFont="1"/>
    <xf borderId="4" fillId="0" fontId="1" numFmtId="0" xfId="0" applyBorder="1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shrinkToFit="0" wrapText="1"/>
    </xf>
    <xf borderId="0" fillId="0" fontId="1" numFmtId="164" xfId="0" applyFont="1" applyNumberFormat="1"/>
    <xf borderId="5" fillId="3" fontId="1" numFmtId="0" xfId="0" applyAlignment="1" applyBorder="1" applyFill="1" applyFont="1">
      <alignment horizontal="left" vertical="top"/>
    </xf>
    <xf borderId="6" fillId="0" fontId="2" numFmtId="0" xfId="0" applyBorder="1" applyFont="1"/>
    <xf borderId="7" fillId="0" fontId="2" numFmtId="0" xfId="0" applyBorder="1" applyFont="1"/>
    <xf borderId="0" fillId="0" fontId="1" numFmtId="0" xfId="0" applyAlignment="1" applyFont="1">
      <alignment horizontal="center" shrinkToFit="0" vertical="center" wrapText="1"/>
    </xf>
    <xf borderId="8" fillId="4" fontId="1" numFmtId="0" xfId="0" applyAlignment="1" applyBorder="1" applyFill="1" applyFont="1">
      <alignment horizontal="left" shrinkToFit="0" wrapText="1"/>
    </xf>
    <xf borderId="9" fillId="2" fontId="1" numFmtId="0" xfId="0" applyBorder="1" applyFont="1"/>
    <xf borderId="10" fillId="5" fontId="1" numFmtId="0" xfId="0" applyAlignment="1" applyBorder="1" applyFill="1" applyFont="1">
      <alignment horizontal="center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6" fontId="1" numFmtId="0" xfId="0" applyAlignment="1" applyBorder="1" applyFill="1" applyFont="1">
      <alignment horizontal="left"/>
    </xf>
    <xf borderId="14" fillId="0" fontId="1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0" fillId="0" fontId="1" numFmtId="9" xfId="0" applyFont="1" applyNumberFormat="1"/>
    <xf borderId="12" fillId="0" fontId="1" numFmtId="0" xfId="0" applyBorder="1" applyFont="1"/>
    <xf borderId="19" fillId="6" fontId="1" numFmtId="0" xfId="0" applyAlignment="1" applyBorder="1" applyFont="1">
      <alignment horizontal="left"/>
    </xf>
    <xf borderId="20" fillId="0" fontId="4" numFmtId="0" xfId="0" applyBorder="1" applyFont="1"/>
    <xf borderId="21" fillId="0" fontId="2" numFmtId="0" xfId="0" applyBorder="1" applyFont="1"/>
    <xf borderId="22" fillId="7" fontId="1" numFmtId="164" xfId="0" applyBorder="1" applyFill="1" applyFont="1" applyNumberFormat="1"/>
    <xf borderId="23" fillId="7" fontId="1" numFmtId="164" xfId="0" applyBorder="1" applyFont="1" applyNumberFormat="1"/>
    <xf borderId="4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164" xfId="0" applyAlignment="1" applyFont="1" applyNumberFormat="1">
      <alignment shrinkToFit="0" vertical="center" wrapText="1"/>
    </xf>
    <xf borderId="0" fillId="0" fontId="1" numFmtId="9" xfId="0" applyAlignment="1" applyFont="1" applyNumberForma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vertical="center"/>
    </xf>
    <xf borderId="22" fillId="0" fontId="1" numFmtId="0" xfId="0" applyBorder="1" applyFont="1"/>
    <xf borderId="22" fillId="0" fontId="1" numFmtId="0" xfId="0" applyAlignment="1" applyBorder="1" applyFont="1">
      <alignment horizontal="left" vertical="bottom"/>
    </xf>
    <xf borderId="22" fillId="0" fontId="1" numFmtId="0" xfId="0" applyAlignment="1" applyBorder="1" applyFont="1">
      <alignment vertical="bottom"/>
    </xf>
    <xf borderId="22" fillId="0" fontId="1" numFmtId="0" xfId="0" applyAlignment="1" applyBorder="1" applyFont="1">
      <alignment readingOrder="0" shrinkToFit="0" wrapText="1"/>
    </xf>
    <xf borderId="22" fillId="0" fontId="1" numFmtId="0" xfId="0" applyAlignment="1" applyBorder="1" applyFont="1">
      <alignment shrinkToFit="0" vertical="bottom" wrapText="1"/>
    </xf>
    <xf borderId="22" fillId="0" fontId="1" numFmtId="165" xfId="0" applyBorder="1" applyFont="1" applyNumberFormat="1"/>
    <xf borderId="22" fillId="7" fontId="1" numFmtId="0" xfId="0" applyAlignment="1" applyBorder="1" applyFont="1">
      <alignment readingOrder="0" vertical="bottom"/>
    </xf>
    <xf borderId="22" fillId="7" fontId="1" numFmtId="9" xfId="0" applyAlignment="1" applyBorder="1" applyFont="1" applyNumberFormat="1">
      <alignment horizontal="right" readingOrder="0" vertical="bottom"/>
    </xf>
    <xf borderId="22" fillId="7" fontId="1" numFmtId="165" xfId="0" applyAlignment="1" applyBorder="1" applyFont="1" applyNumberFormat="1">
      <alignment horizontal="right" vertical="bottom"/>
    </xf>
    <xf borderId="22" fillId="0" fontId="1" numFmtId="164" xfId="0" applyAlignment="1" applyBorder="1" applyFont="1" applyNumberFormat="1">
      <alignment readingOrder="0"/>
    </xf>
    <xf borderId="22" fillId="0" fontId="1" numFmtId="164" xfId="0" applyBorder="1" applyFont="1" applyNumberFormat="1"/>
    <xf borderId="22" fillId="0" fontId="1" numFmtId="0" xfId="0" applyBorder="1" applyFont="1"/>
    <xf borderId="22" fillId="0" fontId="1" numFmtId="0" xfId="0" applyAlignment="1" applyBorder="1" applyFont="1">
      <alignment horizontal="left" readingOrder="0" shrinkToFit="0" wrapText="1"/>
    </xf>
    <xf borderId="22" fillId="0" fontId="1" numFmtId="0" xfId="0" applyAlignment="1" applyBorder="1" applyFont="1">
      <alignment readingOrder="0" vertical="bottom"/>
    </xf>
    <xf borderId="22" fillId="0" fontId="1" numFmtId="0" xfId="0" applyAlignment="1" applyBorder="1" applyFont="1">
      <alignment readingOrder="0" shrinkToFit="0" vertical="bottom" wrapText="1"/>
    </xf>
    <xf borderId="22" fillId="0" fontId="1" numFmtId="165" xfId="0" applyAlignment="1" applyBorder="1" applyFont="1" applyNumberFormat="1">
      <alignment readingOrder="0"/>
    </xf>
    <xf borderId="22" fillId="8" fontId="1" numFmtId="0" xfId="0" applyAlignment="1" applyBorder="1" applyFill="1" applyFont="1">
      <alignment horizontal="left" shrinkToFit="0" vertical="bottom" wrapText="1"/>
    </xf>
    <xf borderId="22" fillId="8" fontId="1" numFmtId="0" xfId="0" applyAlignment="1" applyBorder="1" applyFont="1">
      <alignment shrinkToFit="0" vertical="bottom" wrapText="1"/>
    </xf>
    <xf borderId="22" fillId="0" fontId="1" numFmtId="165" xfId="0" applyAlignment="1" applyBorder="1" applyFont="1" applyNumberFormat="1">
      <alignment shrinkToFit="0" wrapText="1"/>
    </xf>
    <xf borderId="22" fillId="9" fontId="1" numFmtId="0" xfId="0" applyAlignment="1" applyBorder="1" applyFill="1" applyFont="1">
      <alignment horizontal="left" shrinkToFit="0" vertical="bottom" wrapText="1"/>
    </xf>
    <xf borderId="22" fillId="9" fontId="1" numFmtId="0" xfId="0" applyAlignment="1" applyBorder="1" applyFont="1">
      <alignment shrinkToFit="0" vertical="bottom" wrapText="1"/>
    </xf>
    <xf borderId="22" fillId="9" fontId="1" numFmtId="49" xfId="0" applyAlignment="1" applyBorder="1" applyFont="1" applyNumberFormat="1">
      <alignment horizontal="left" shrinkToFit="0" vertical="bottom" wrapText="1"/>
    </xf>
    <xf borderId="22" fillId="9" fontId="1" numFmtId="49" xfId="0" applyAlignment="1" applyBorder="1" applyFont="1" applyNumberFormat="1">
      <alignment shrinkToFit="0" vertical="bottom" wrapText="1"/>
    </xf>
    <xf borderId="22" fillId="8" fontId="1" numFmtId="0" xfId="0" applyAlignment="1" applyBorder="1" applyFont="1">
      <alignment horizontal="left" vertical="bottom"/>
    </xf>
    <xf borderId="22" fillId="8" fontId="1" numFmtId="0" xfId="0" applyAlignment="1" applyBorder="1" applyFont="1">
      <alignment vertical="bottom"/>
    </xf>
    <xf borderId="22" fillId="0" fontId="1" numFmtId="0" xfId="0" applyAlignment="1" applyBorder="1" applyFont="1">
      <alignment shrinkToFit="0" wrapText="1"/>
    </xf>
  </cellXfs>
  <cellStyles count="1">
    <cellStyle xfId="0" name="Normal" builtinId="0"/>
  </cellStyles>
  <dxfs count="5">
    <dxf>
      <font/>
      <fill>
        <patternFill patternType="solid">
          <fgColor rgb="FFD8D8D8"/>
          <bgColor rgb="FFD8D8D8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1">
    <tableStyle count="3" pivot="0" name="INTERCOM-style">
      <tableStyleElement dxfId="2" type="headerRow"/>
      <tableStyleElement dxfId="3" type="firstRowStripe"/>
      <tableStyleElement dxfId="4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9:O64" displayName="Table_1" name="Table_1" id="1">
  <tableColumns count="15">
    <tableColumn name="Item#" id="1"/>
    <tableColumn name="QBID" id="2"/>
    <tableColumn name="Proposal ID" id="3"/>
    <tableColumn name="Proposed Product Line" id="4"/>
    <tableColumn name="Manufacturer Model Number" id="5"/>
    <tableColumn name="Bidder SKU" id="6"/>
    <tableColumn name="Product Line/Service Name" id="7"/>
    <tableColumn name="Description/Specifications of Product or Service (Speed/Bandwidth, etc. if applicable)" id="8"/>
    <tableColumn name="Base price from Base Price Source Proposed" id="9"/>
    <tableColumn name="UoM (Mbps/Gbps)" id="10"/>
    <tableColumn name="Proposed Discount(%)" id="11"/>
    <tableColumn name="ALJP Proposed Price/UoM " id="12"/>
    <tableColumn name="ALJP Category (REQUIRED)            use drop-down" id="13"/>
    <tableColumn name="ALJP Category if current categories do not apply" id="14"/>
    <tableColumn name="Product/Service Category (if applicable) (Partial/Full if applicable)" id="15"/>
  </tableColumns>
  <tableStyleInfo name="INTERCOM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9.13"/>
    <col customWidth="1" hidden="1" min="2" max="2" width="9.75"/>
    <col customWidth="1" hidden="1" min="3" max="3" width="19.88"/>
    <col customWidth="1" hidden="1" min="4" max="4" width="33.88"/>
    <col customWidth="1" min="5" max="5" width="30.88"/>
    <col customWidth="1" min="6" max="6" width="25.63"/>
    <col customWidth="1" min="7" max="7" width="22.25"/>
    <col customWidth="1" min="8" max="8" width="37.75"/>
    <col customWidth="1" min="9" max="9" width="23.13"/>
    <col customWidth="1" min="10" max="10" width="8.63"/>
    <col customWidth="1" min="11" max="11" width="9.88"/>
    <col customWidth="1" min="12" max="12" width="19.13"/>
    <col customWidth="1" min="13" max="14" width="34.38"/>
    <col customWidth="1" min="15" max="15" width="39.25"/>
    <col customWidth="1" hidden="1" min="16" max="16" width="8.63"/>
    <col customWidth="1" min="17" max="17" width="8.63"/>
  </cols>
  <sheetData>
    <row r="1" ht="12.0" customHeight="1">
      <c r="A1" s="1"/>
      <c r="B1" s="2"/>
      <c r="C1" s="2"/>
      <c r="D1" s="2"/>
      <c r="E1" s="3" t="s">
        <v>0</v>
      </c>
      <c r="F1" s="4"/>
      <c r="G1" s="4"/>
      <c r="H1" s="4"/>
      <c r="I1" s="5"/>
      <c r="J1" s="2"/>
      <c r="K1" s="6"/>
      <c r="L1" s="2"/>
      <c r="M1" s="2"/>
      <c r="N1" s="2"/>
      <c r="O1" s="7"/>
      <c r="P1" s="8" t="s">
        <v>1</v>
      </c>
      <c r="Q1" s="9"/>
    </row>
    <row r="2" ht="12.0" customHeight="1">
      <c r="A2" s="10"/>
      <c r="B2" s="9"/>
      <c r="C2" s="9"/>
      <c r="D2" s="9"/>
      <c r="E2" s="11"/>
      <c r="F2" s="9"/>
      <c r="G2" s="9"/>
      <c r="H2" s="12"/>
      <c r="I2" s="13"/>
      <c r="J2" s="14"/>
      <c r="K2" s="15"/>
      <c r="L2" s="15"/>
      <c r="M2" s="15"/>
      <c r="N2" s="15"/>
      <c r="O2" s="16"/>
      <c r="P2" s="8" t="s">
        <v>2</v>
      </c>
      <c r="Q2" s="9"/>
    </row>
    <row r="3" ht="12.0" customHeight="1">
      <c r="A3" s="10"/>
      <c r="B3" s="9"/>
      <c r="C3" s="9"/>
      <c r="D3" s="17"/>
      <c r="E3" s="18"/>
      <c r="F3" s="19"/>
      <c r="G3" s="20" t="s">
        <v>3</v>
      </c>
      <c r="H3" s="12" t="s">
        <v>4</v>
      </c>
      <c r="I3" s="13" t="s">
        <v>5</v>
      </c>
      <c r="J3" s="21"/>
      <c r="O3" s="22"/>
      <c r="P3" s="8" t="s">
        <v>6</v>
      </c>
      <c r="Q3" s="9"/>
    </row>
    <row r="4" ht="12.0" customHeight="1">
      <c r="A4" s="10"/>
      <c r="B4" s="9"/>
      <c r="C4" s="9"/>
      <c r="D4" s="17"/>
      <c r="E4" s="23"/>
      <c r="F4" s="24"/>
      <c r="G4" s="25"/>
      <c r="H4" s="12" t="s">
        <v>4</v>
      </c>
      <c r="I4" s="13"/>
      <c r="J4" s="21"/>
      <c r="O4" s="22"/>
      <c r="P4" s="8" t="s">
        <v>7</v>
      </c>
      <c r="Q4" s="9"/>
    </row>
    <row r="5" ht="12.0" customHeight="1">
      <c r="A5" s="10"/>
      <c r="B5" s="9"/>
      <c r="C5" s="9"/>
      <c r="D5" s="17"/>
      <c r="E5" s="23" t="s">
        <v>8</v>
      </c>
      <c r="F5" s="24"/>
      <c r="G5" s="25"/>
      <c r="H5" s="12" t="s">
        <v>4</v>
      </c>
      <c r="I5" s="13"/>
      <c r="J5" s="26"/>
      <c r="K5" s="27"/>
      <c r="L5" s="27"/>
      <c r="M5" s="27"/>
      <c r="N5" s="27"/>
      <c r="O5" s="28"/>
      <c r="P5" s="8" t="s">
        <v>9</v>
      </c>
      <c r="Q5" s="9"/>
    </row>
    <row r="6" ht="12.0" customHeight="1">
      <c r="A6" s="10"/>
      <c r="B6" s="9"/>
      <c r="C6" s="9"/>
      <c r="D6" s="17"/>
      <c r="E6" s="23" t="s">
        <v>10</v>
      </c>
      <c r="F6" s="24"/>
      <c r="G6" s="25"/>
      <c r="H6" s="12"/>
      <c r="I6" s="13"/>
      <c r="J6" s="9"/>
      <c r="K6" s="29"/>
      <c r="L6" s="9"/>
      <c r="M6" s="9"/>
      <c r="N6" s="9"/>
      <c r="O6" s="30"/>
      <c r="P6" s="9"/>
      <c r="Q6" s="9"/>
    </row>
    <row r="7" ht="12.0" customHeight="1">
      <c r="A7" s="10"/>
      <c r="B7" s="9"/>
      <c r="C7" s="9"/>
      <c r="D7" s="17"/>
      <c r="E7" s="31" t="s">
        <v>11</v>
      </c>
      <c r="F7" s="32"/>
      <c r="G7" s="33"/>
      <c r="H7" s="12" t="s">
        <v>4</v>
      </c>
      <c r="I7" s="13"/>
      <c r="J7" s="9"/>
      <c r="K7" s="29"/>
      <c r="L7" s="34">
        <f>I7-(I7*K7)</f>
        <v>0</v>
      </c>
      <c r="M7" s="35"/>
      <c r="N7" s="35"/>
      <c r="O7" s="30"/>
      <c r="P7" s="9"/>
      <c r="Q7" s="9"/>
    </row>
    <row r="8" ht="12.0" customHeight="1">
      <c r="A8" s="10" t="s">
        <v>12</v>
      </c>
      <c r="B8" s="9"/>
      <c r="C8" s="9"/>
      <c r="D8" s="9"/>
      <c r="E8" s="11"/>
      <c r="F8" s="9"/>
      <c r="G8" s="9"/>
      <c r="H8" s="12"/>
      <c r="I8" s="13" t="s">
        <v>13</v>
      </c>
      <c r="J8" s="9"/>
      <c r="K8" s="29" t="s">
        <v>14</v>
      </c>
      <c r="L8" s="9"/>
      <c r="M8" s="9"/>
      <c r="N8" s="9"/>
      <c r="O8" s="30"/>
      <c r="P8" s="9"/>
      <c r="Q8" s="9"/>
    </row>
    <row r="9" ht="12.0" customHeight="1">
      <c r="A9" s="36" t="s">
        <v>15</v>
      </c>
      <c r="B9" s="37" t="s">
        <v>16</v>
      </c>
      <c r="C9" s="37" t="s">
        <v>17</v>
      </c>
      <c r="D9" s="37" t="s">
        <v>18</v>
      </c>
      <c r="E9" s="38" t="s">
        <v>19</v>
      </c>
      <c r="F9" s="37" t="s">
        <v>20</v>
      </c>
      <c r="G9" s="37" t="s">
        <v>21</v>
      </c>
      <c r="H9" s="37" t="s">
        <v>22</v>
      </c>
      <c r="I9" s="39" t="s">
        <v>23</v>
      </c>
      <c r="J9" s="37" t="s">
        <v>24</v>
      </c>
      <c r="K9" s="40" t="s">
        <v>25</v>
      </c>
      <c r="L9" s="37" t="s">
        <v>26</v>
      </c>
      <c r="M9" s="37" t="s">
        <v>27</v>
      </c>
      <c r="N9" s="37" t="s">
        <v>28</v>
      </c>
      <c r="O9" s="41" t="s">
        <v>29</v>
      </c>
      <c r="P9" s="42"/>
      <c r="Q9" s="42"/>
    </row>
    <row r="10" ht="12.0" customHeight="1">
      <c r="A10" s="43" t="str">
        <f t="shared" ref="A10:A64" si="1">1+A9</f>
        <v>#VALUE!</v>
      </c>
      <c r="B10" s="43" t="str">
        <f t="shared" ref="B10:B63" si="2">IF($F$3="","",$F$3)</f>
        <v/>
      </c>
      <c r="C10" s="43" t="str">
        <f t="shared" ref="C10:C63" si="3">IF($F$4="","",$F$4)</f>
        <v/>
      </c>
      <c r="D10" s="43" t="str">
        <f t="shared" ref="D10:D63" si="4">IF($F$5="","",$F$5)</f>
        <v/>
      </c>
      <c r="E10" s="44" t="s">
        <v>30</v>
      </c>
      <c r="F10" s="45" t="s">
        <v>30</v>
      </c>
      <c r="G10" s="46" t="s">
        <v>31</v>
      </c>
      <c r="H10" s="47" t="s">
        <v>32</v>
      </c>
      <c r="I10" s="48">
        <v>645.0</v>
      </c>
      <c r="J10" s="49" t="s">
        <v>33</v>
      </c>
      <c r="K10" s="50">
        <v>0.05</v>
      </c>
      <c r="L10" s="51">
        <f t="shared" ref="L10:L64" si="5">iferror(I10*(1-K10),"Custom Quote Needed")</f>
        <v>612.75</v>
      </c>
      <c r="M10" s="52" t="s">
        <v>2</v>
      </c>
      <c r="N10" s="53"/>
      <c r="O10" s="43"/>
      <c r="P10" s="54"/>
      <c r="Q10" s="54"/>
    </row>
    <row r="11" ht="12.0" customHeight="1">
      <c r="A11" s="43" t="str">
        <f t="shared" si="1"/>
        <v>#VALUE!</v>
      </c>
      <c r="B11" s="43" t="str">
        <f t="shared" si="2"/>
        <v/>
      </c>
      <c r="C11" s="43" t="str">
        <f t="shared" si="3"/>
        <v/>
      </c>
      <c r="D11" s="43" t="str">
        <f t="shared" si="4"/>
        <v/>
      </c>
      <c r="E11" s="44" t="s">
        <v>34</v>
      </c>
      <c r="F11" s="45" t="s">
        <v>34</v>
      </c>
      <c r="G11" s="46" t="s">
        <v>31</v>
      </c>
      <c r="H11" s="47" t="s">
        <v>35</v>
      </c>
      <c r="I11" s="48">
        <v>1730.0</v>
      </c>
      <c r="J11" s="49" t="s">
        <v>33</v>
      </c>
      <c r="K11" s="50">
        <v>0.05</v>
      </c>
      <c r="L11" s="51">
        <f t="shared" si="5"/>
        <v>1643.5</v>
      </c>
      <c r="M11" s="52" t="s">
        <v>2</v>
      </c>
      <c r="N11" s="53"/>
      <c r="O11" s="43"/>
      <c r="P11" s="54"/>
      <c r="Q11" s="54"/>
    </row>
    <row r="12" ht="12.0" customHeight="1">
      <c r="A12" s="43" t="str">
        <f t="shared" si="1"/>
        <v>#VALUE!</v>
      </c>
      <c r="B12" s="43" t="str">
        <f t="shared" si="2"/>
        <v/>
      </c>
      <c r="C12" s="43" t="str">
        <f t="shared" si="3"/>
        <v/>
      </c>
      <c r="D12" s="43" t="str">
        <f t="shared" si="4"/>
        <v/>
      </c>
      <c r="E12" s="44" t="s">
        <v>36</v>
      </c>
      <c r="F12" s="45" t="s">
        <v>36</v>
      </c>
      <c r="G12" s="46" t="s">
        <v>31</v>
      </c>
      <c r="H12" s="47" t="s">
        <v>37</v>
      </c>
      <c r="I12" s="48">
        <v>529.0</v>
      </c>
      <c r="J12" s="49" t="s">
        <v>33</v>
      </c>
      <c r="K12" s="50">
        <v>0.05</v>
      </c>
      <c r="L12" s="51">
        <f t="shared" si="5"/>
        <v>502.55</v>
      </c>
      <c r="M12" s="52" t="s">
        <v>2</v>
      </c>
      <c r="N12" s="53"/>
      <c r="O12" s="43"/>
      <c r="P12" s="54"/>
      <c r="Q12" s="54"/>
    </row>
    <row r="13" ht="12.0" customHeight="1">
      <c r="A13" s="43" t="str">
        <f t="shared" si="1"/>
        <v>#VALUE!</v>
      </c>
      <c r="B13" s="43" t="str">
        <f t="shared" si="2"/>
        <v/>
      </c>
      <c r="C13" s="43" t="str">
        <f t="shared" si="3"/>
        <v/>
      </c>
      <c r="D13" s="43" t="str">
        <f t="shared" si="4"/>
        <v/>
      </c>
      <c r="E13" s="44" t="s">
        <v>38</v>
      </c>
      <c r="F13" s="45" t="s">
        <v>38</v>
      </c>
      <c r="G13" s="46" t="s">
        <v>31</v>
      </c>
      <c r="H13" s="47" t="s">
        <v>39</v>
      </c>
      <c r="I13" s="48">
        <v>390.0</v>
      </c>
      <c r="J13" s="49" t="s">
        <v>33</v>
      </c>
      <c r="K13" s="50">
        <v>0.05</v>
      </c>
      <c r="L13" s="51">
        <f t="shared" si="5"/>
        <v>370.5</v>
      </c>
      <c r="M13" s="52" t="s">
        <v>2</v>
      </c>
      <c r="N13" s="53"/>
      <c r="O13" s="43"/>
      <c r="P13" s="54"/>
      <c r="Q13" s="54"/>
    </row>
    <row r="14" ht="12.0" customHeight="1">
      <c r="A14" s="43" t="str">
        <f t="shared" si="1"/>
        <v>#VALUE!</v>
      </c>
      <c r="B14" s="43" t="str">
        <f t="shared" si="2"/>
        <v/>
      </c>
      <c r="C14" s="43" t="str">
        <f t="shared" si="3"/>
        <v/>
      </c>
      <c r="D14" s="43" t="str">
        <f t="shared" si="4"/>
        <v/>
      </c>
      <c r="E14" s="55" t="s">
        <v>40</v>
      </c>
      <c r="F14" s="56" t="s">
        <v>41</v>
      </c>
      <c r="G14" s="46" t="s">
        <v>31</v>
      </c>
      <c r="H14" s="57" t="s">
        <v>42</v>
      </c>
      <c r="I14" s="58">
        <v>450.0</v>
      </c>
      <c r="J14" s="49" t="s">
        <v>33</v>
      </c>
      <c r="K14" s="50">
        <v>0.05</v>
      </c>
      <c r="L14" s="51">
        <f t="shared" si="5"/>
        <v>427.5</v>
      </c>
      <c r="M14" s="52" t="s">
        <v>2</v>
      </c>
      <c r="N14" s="53"/>
      <c r="O14" s="43"/>
      <c r="P14" s="54"/>
      <c r="Q14" s="54"/>
    </row>
    <row r="15" ht="12.0" customHeight="1">
      <c r="A15" s="43" t="str">
        <f t="shared" si="1"/>
        <v>#VALUE!</v>
      </c>
      <c r="B15" s="43" t="str">
        <f t="shared" si="2"/>
        <v/>
      </c>
      <c r="C15" s="43" t="str">
        <f t="shared" si="3"/>
        <v/>
      </c>
      <c r="D15" s="43" t="str">
        <f t="shared" si="4"/>
        <v/>
      </c>
      <c r="E15" s="59" t="s">
        <v>43</v>
      </c>
      <c r="F15" s="60" t="s">
        <v>44</v>
      </c>
      <c r="G15" s="46" t="s">
        <v>45</v>
      </c>
      <c r="H15" s="60" t="s">
        <v>46</v>
      </c>
      <c r="I15" s="61">
        <v>55.0</v>
      </c>
      <c r="J15" s="49" t="s">
        <v>33</v>
      </c>
      <c r="K15" s="50">
        <v>0.05</v>
      </c>
      <c r="L15" s="51">
        <f t="shared" si="5"/>
        <v>52.25</v>
      </c>
      <c r="M15" s="52" t="s">
        <v>2</v>
      </c>
      <c r="N15" s="53"/>
      <c r="O15" s="43"/>
      <c r="P15" s="54"/>
      <c r="Q15" s="54"/>
    </row>
    <row r="16" ht="12.0" customHeight="1">
      <c r="A16" s="43" t="str">
        <f t="shared" si="1"/>
        <v>#VALUE!</v>
      </c>
      <c r="B16" s="43" t="str">
        <f t="shared" si="2"/>
        <v/>
      </c>
      <c r="C16" s="43" t="str">
        <f t="shared" si="3"/>
        <v/>
      </c>
      <c r="D16" s="43" t="str">
        <f t="shared" si="4"/>
        <v/>
      </c>
      <c r="E16" s="59" t="s">
        <v>47</v>
      </c>
      <c r="F16" s="60" t="s">
        <v>30</v>
      </c>
      <c r="G16" s="46" t="s">
        <v>31</v>
      </c>
      <c r="H16" s="60" t="s">
        <v>48</v>
      </c>
      <c r="I16" s="48">
        <v>525.0</v>
      </c>
      <c r="J16" s="49" t="s">
        <v>33</v>
      </c>
      <c r="K16" s="50">
        <v>0.05</v>
      </c>
      <c r="L16" s="51">
        <f t="shared" si="5"/>
        <v>498.75</v>
      </c>
      <c r="M16" s="52" t="s">
        <v>2</v>
      </c>
      <c r="N16" s="53"/>
      <c r="O16" s="43"/>
      <c r="P16" s="54"/>
      <c r="Q16" s="54"/>
    </row>
    <row r="17" ht="12.0" customHeight="1">
      <c r="A17" s="43" t="str">
        <f t="shared" si="1"/>
        <v>#VALUE!</v>
      </c>
      <c r="B17" s="43" t="str">
        <f t="shared" si="2"/>
        <v/>
      </c>
      <c r="C17" s="43" t="str">
        <f t="shared" si="3"/>
        <v/>
      </c>
      <c r="D17" s="43" t="str">
        <f t="shared" si="4"/>
        <v/>
      </c>
      <c r="E17" s="62">
        <v>8128.0</v>
      </c>
      <c r="F17" s="63" t="s">
        <v>36</v>
      </c>
      <c r="G17" s="46" t="s">
        <v>31</v>
      </c>
      <c r="H17" s="63" t="s">
        <v>37</v>
      </c>
      <c r="I17" s="48">
        <v>499.0</v>
      </c>
      <c r="J17" s="49" t="s">
        <v>33</v>
      </c>
      <c r="K17" s="50">
        <v>0.05</v>
      </c>
      <c r="L17" s="51">
        <f t="shared" si="5"/>
        <v>474.05</v>
      </c>
      <c r="M17" s="52" t="s">
        <v>2</v>
      </c>
      <c r="N17" s="53"/>
      <c r="O17" s="43"/>
      <c r="P17" s="54"/>
      <c r="Q17" s="54"/>
    </row>
    <row r="18" ht="12.0" customHeight="1">
      <c r="A18" s="43" t="str">
        <f t="shared" si="1"/>
        <v>#VALUE!</v>
      </c>
      <c r="B18" s="43" t="str">
        <f t="shared" si="2"/>
        <v/>
      </c>
      <c r="C18" s="43" t="str">
        <f t="shared" si="3"/>
        <v/>
      </c>
      <c r="D18" s="43" t="str">
        <f t="shared" si="4"/>
        <v/>
      </c>
      <c r="E18" s="59" t="s">
        <v>49</v>
      </c>
      <c r="F18" s="60" t="s">
        <v>50</v>
      </c>
      <c r="G18" s="46" t="s">
        <v>31</v>
      </c>
      <c r="H18" s="60" t="s">
        <v>51</v>
      </c>
      <c r="I18" s="61">
        <v>525.0</v>
      </c>
      <c r="J18" s="49" t="s">
        <v>33</v>
      </c>
      <c r="K18" s="50">
        <v>0.05</v>
      </c>
      <c r="L18" s="51">
        <f t="shared" si="5"/>
        <v>498.75</v>
      </c>
      <c r="M18" s="52" t="s">
        <v>2</v>
      </c>
      <c r="N18" s="53"/>
      <c r="O18" s="43"/>
      <c r="P18" s="54"/>
      <c r="Q18" s="54"/>
    </row>
    <row r="19" ht="12.0" customHeight="1">
      <c r="A19" s="43" t="str">
        <f t="shared" si="1"/>
        <v>#VALUE!</v>
      </c>
      <c r="B19" s="43" t="str">
        <f t="shared" si="2"/>
        <v/>
      </c>
      <c r="C19" s="43" t="str">
        <f t="shared" si="3"/>
        <v/>
      </c>
      <c r="D19" s="43" t="str">
        <f t="shared" si="4"/>
        <v/>
      </c>
      <c r="E19" s="64" t="s">
        <v>52</v>
      </c>
      <c r="F19" s="65" t="s">
        <v>38</v>
      </c>
      <c r="G19" s="46" t="s">
        <v>31</v>
      </c>
      <c r="H19" s="63" t="s">
        <v>39</v>
      </c>
      <c r="I19" s="61">
        <v>399.0</v>
      </c>
      <c r="J19" s="49" t="s">
        <v>33</v>
      </c>
      <c r="K19" s="50">
        <v>0.05</v>
      </c>
      <c r="L19" s="51">
        <f t="shared" si="5"/>
        <v>379.05</v>
      </c>
      <c r="M19" s="52" t="s">
        <v>2</v>
      </c>
      <c r="N19" s="53"/>
      <c r="O19" s="43"/>
      <c r="P19" s="54"/>
      <c r="Q19" s="54"/>
    </row>
    <row r="20" ht="12.0" customHeight="1">
      <c r="A20" s="43" t="str">
        <f t="shared" si="1"/>
        <v>#VALUE!</v>
      </c>
      <c r="B20" s="43" t="str">
        <f t="shared" si="2"/>
        <v/>
      </c>
      <c r="C20" s="43" t="str">
        <f t="shared" si="3"/>
        <v/>
      </c>
      <c r="D20" s="43" t="str">
        <f t="shared" si="4"/>
        <v/>
      </c>
      <c r="E20" s="66" t="s">
        <v>53</v>
      </c>
      <c r="F20" s="67" t="s">
        <v>54</v>
      </c>
      <c r="G20" s="46" t="s">
        <v>31</v>
      </c>
      <c r="H20" s="60" t="s">
        <v>55</v>
      </c>
      <c r="I20" s="48">
        <v>640.0</v>
      </c>
      <c r="J20" s="49" t="s">
        <v>33</v>
      </c>
      <c r="K20" s="50">
        <v>0.05</v>
      </c>
      <c r="L20" s="51">
        <f t="shared" si="5"/>
        <v>608</v>
      </c>
      <c r="M20" s="52" t="s">
        <v>2</v>
      </c>
      <c r="N20" s="53"/>
      <c r="O20" s="43"/>
      <c r="P20" s="54"/>
      <c r="Q20" s="54"/>
    </row>
    <row r="21" ht="12.0" customHeight="1">
      <c r="A21" s="43" t="str">
        <f t="shared" si="1"/>
        <v>#VALUE!</v>
      </c>
      <c r="B21" s="43" t="str">
        <f t="shared" si="2"/>
        <v/>
      </c>
      <c r="C21" s="43" t="str">
        <f t="shared" si="3"/>
        <v/>
      </c>
      <c r="D21" s="43" t="str">
        <f t="shared" si="4"/>
        <v/>
      </c>
      <c r="E21" s="62" t="s">
        <v>56</v>
      </c>
      <c r="F21" s="63" t="s">
        <v>57</v>
      </c>
      <c r="G21" s="46" t="s">
        <v>31</v>
      </c>
      <c r="H21" s="63" t="s">
        <v>58</v>
      </c>
      <c r="I21" s="48">
        <v>599.0</v>
      </c>
      <c r="J21" s="49" t="s">
        <v>33</v>
      </c>
      <c r="K21" s="50">
        <v>0.05</v>
      </c>
      <c r="L21" s="51">
        <f t="shared" si="5"/>
        <v>569.05</v>
      </c>
      <c r="M21" s="52" t="s">
        <v>2</v>
      </c>
      <c r="N21" s="53"/>
      <c r="O21" s="43"/>
      <c r="P21" s="54"/>
      <c r="Q21" s="54"/>
    </row>
    <row r="22" ht="12.0" customHeight="1">
      <c r="A22" s="43" t="str">
        <f t="shared" si="1"/>
        <v>#VALUE!</v>
      </c>
      <c r="B22" s="43" t="str">
        <f t="shared" si="2"/>
        <v/>
      </c>
      <c r="C22" s="43" t="str">
        <f t="shared" si="3"/>
        <v/>
      </c>
      <c r="D22" s="43" t="str">
        <f t="shared" si="4"/>
        <v/>
      </c>
      <c r="E22" s="59" t="s">
        <v>59</v>
      </c>
      <c r="F22" s="60" t="s">
        <v>60</v>
      </c>
      <c r="G22" s="46" t="s">
        <v>31</v>
      </c>
      <c r="H22" s="60" t="s">
        <v>61</v>
      </c>
      <c r="I22" s="48">
        <v>65.0</v>
      </c>
      <c r="J22" s="49" t="s">
        <v>33</v>
      </c>
      <c r="K22" s="50">
        <v>0.05</v>
      </c>
      <c r="L22" s="51">
        <f t="shared" si="5"/>
        <v>61.75</v>
      </c>
      <c r="M22" s="52" t="s">
        <v>2</v>
      </c>
      <c r="N22" s="53"/>
      <c r="O22" s="43"/>
      <c r="P22" s="54"/>
      <c r="Q22" s="54"/>
    </row>
    <row r="23" ht="12.0" customHeight="1">
      <c r="A23" s="43" t="str">
        <f t="shared" si="1"/>
        <v>#VALUE!</v>
      </c>
      <c r="B23" s="43" t="str">
        <f t="shared" si="2"/>
        <v/>
      </c>
      <c r="C23" s="43" t="str">
        <f t="shared" si="3"/>
        <v/>
      </c>
      <c r="D23" s="43" t="str">
        <f t="shared" si="4"/>
        <v/>
      </c>
      <c r="E23" s="62" t="s">
        <v>62</v>
      </c>
      <c r="F23" s="63" t="s">
        <v>63</v>
      </c>
      <c r="G23" s="46" t="s">
        <v>31</v>
      </c>
      <c r="H23" s="63" t="s">
        <v>64</v>
      </c>
      <c r="I23" s="48">
        <v>525.0</v>
      </c>
      <c r="J23" s="49" t="s">
        <v>33</v>
      </c>
      <c r="K23" s="50">
        <v>0.05</v>
      </c>
      <c r="L23" s="51">
        <f t="shared" si="5"/>
        <v>498.75</v>
      </c>
      <c r="M23" s="52" t="s">
        <v>2</v>
      </c>
      <c r="N23" s="53"/>
      <c r="O23" s="43"/>
      <c r="P23" s="54"/>
      <c r="Q23" s="54"/>
    </row>
    <row r="24" ht="12.0" customHeight="1">
      <c r="A24" s="43" t="str">
        <f t="shared" si="1"/>
        <v>#VALUE!</v>
      </c>
      <c r="B24" s="43" t="str">
        <f t="shared" si="2"/>
        <v/>
      </c>
      <c r="C24" s="43" t="str">
        <f t="shared" si="3"/>
        <v/>
      </c>
      <c r="D24" s="43" t="str">
        <f t="shared" si="4"/>
        <v/>
      </c>
      <c r="E24" s="59" t="s">
        <v>65</v>
      </c>
      <c r="F24" s="60" t="s">
        <v>66</v>
      </c>
      <c r="G24" s="46" t="s">
        <v>31</v>
      </c>
      <c r="H24" s="60" t="s">
        <v>67</v>
      </c>
      <c r="I24" s="61">
        <v>245.0</v>
      </c>
      <c r="J24" s="49" t="s">
        <v>33</v>
      </c>
      <c r="K24" s="50">
        <v>0.05</v>
      </c>
      <c r="L24" s="51">
        <f t="shared" si="5"/>
        <v>232.75</v>
      </c>
      <c r="M24" s="52" t="s">
        <v>2</v>
      </c>
      <c r="N24" s="53"/>
      <c r="O24" s="43"/>
      <c r="P24" s="54"/>
      <c r="Q24" s="54"/>
    </row>
    <row r="25" ht="12.0" customHeight="1">
      <c r="A25" s="43" t="str">
        <f t="shared" si="1"/>
        <v>#VALUE!</v>
      </c>
      <c r="B25" s="43" t="str">
        <f t="shared" si="2"/>
        <v/>
      </c>
      <c r="C25" s="43" t="str">
        <f t="shared" si="3"/>
        <v/>
      </c>
      <c r="D25" s="43" t="str">
        <f t="shared" si="4"/>
        <v/>
      </c>
      <c r="E25" s="64" t="s">
        <v>68</v>
      </c>
      <c r="F25" s="65" t="s">
        <v>69</v>
      </c>
      <c r="G25" s="46" t="s">
        <v>31</v>
      </c>
      <c r="H25" s="63" t="s">
        <v>70</v>
      </c>
      <c r="I25" s="61">
        <v>375.0</v>
      </c>
      <c r="J25" s="49" t="s">
        <v>33</v>
      </c>
      <c r="K25" s="50">
        <v>0.05</v>
      </c>
      <c r="L25" s="51">
        <f t="shared" si="5"/>
        <v>356.25</v>
      </c>
      <c r="M25" s="52" t="s">
        <v>2</v>
      </c>
      <c r="N25" s="53"/>
      <c r="O25" s="43"/>
      <c r="P25" s="54"/>
      <c r="Q25" s="54"/>
    </row>
    <row r="26" ht="12.0" customHeight="1">
      <c r="A26" s="43" t="str">
        <f t="shared" si="1"/>
        <v>#VALUE!</v>
      </c>
      <c r="B26" s="43" t="str">
        <f t="shared" si="2"/>
        <v/>
      </c>
      <c r="C26" s="43" t="str">
        <f t="shared" si="3"/>
        <v/>
      </c>
      <c r="D26" s="43" t="str">
        <f t="shared" si="4"/>
        <v/>
      </c>
      <c r="E26" s="66" t="s">
        <v>53</v>
      </c>
      <c r="F26" s="67" t="s">
        <v>71</v>
      </c>
      <c r="G26" s="46" t="s">
        <v>31</v>
      </c>
      <c r="H26" s="60" t="s">
        <v>72</v>
      </c>
      <c r="I26" s="48">
        <v>820.0</v>
      </c>
      <c r="J26" s="49" t="s">
        <v>33</v>
      </c>
      <c r="K26" s="50">
        <v>0.05</v>
      </c>
      <c r="L26" s="51">
        <f t="shared" si="5"/>
        <v>779</v>
      </c>
      <c r="M26" s="52" t="s">
        <v>2</v>
      </c>
      <c r="N26" s="53"/>
      <c r="O26" s="43"/>
      <c r="P26" s="54"/>
      <c r="Q26" s="54"/>
    </row>
    <row r="27" ht="12.0" customHeight="1">
      <c r="A27" s="43" t="str">
        <f t="shared" si="1"/>
        <v>#VALUE!</v>
      </c>
      <c r="B27" s="43" t="str">
        <f t="shared" si="2"/>
        <v/>
      </c>
      <c r="C27" s="43" t="str">
        <f t="shared" si="3"/>
        <v/>
      </c>
      <c r="D27" s="43" t="str">
        <f t="shared" si="4"/>
        <v/>
      </c>
      <c r="E27" s="62" t="s">
        <v>73</v>
      </c>
      <c r="F27" s="63" t="s">
        <v>74</v>
      </c>
      <c r="G27" s="46" t="s">
        <v>31</v>
      </c>
      <c r="H27" s="63" t="s">
        <v>75</v>
      </c>
      <c r="I27" s="48">
        <v>1749.0</v>
      </c>
      <c r="J27" s="49" t="s">
        <v>33</v>
      </c>
      <c r="K27" s="50">
        <v>0.05</v>
      </c>
      <c r="L27" s="51">
        <f t="shared" si="5"/>
        <v>1661.55</v>
      </c>
      <c r="M27" s="52" t="s">
        <v>2</v>
      </c>
      <c r="N27" s="53"/>
      <c r="O27" s="43"/>
      <c r="P27" s="54"/>
      <c r="Q27" s="54"/>
    </row>
    <row r="28" ht="12.0" customHeight="1">
      <c r="A28" s="43" t="str">
        <f t="shared" si="1"/>
        <v>#VALUE!</v>
      </c>
      <c r="B28" s="43" t="str">
        <f t="shared" si="2"/>
        <v/>
      </c>
      <c r="C28" s="43" t="str">
        <f t="shared" si="3"/>
        <v/>
      </c>
      <c r="D28" s="43" t="str">
        <f t="shared" si="4"/>
        <v/>
      </c>
      <c r="E28" s="59" t="s">
        <v>76</v>
      </c>
      <c r="F28" s="60" t="s">
        <v>77</v>
      </c>
      <c r="G28" s="46" t="s">
        <v>31</v>
      </c>
      <c r="H28" s="60" t="s">
        <v>78</v>
      </c>
      <c r="I28" s="48">
        <v>2495.0</v>
      </c>
      <c r="J28" s="49" t="s">
        <v>33</v>
      </c>
      <c r="K28" s="50">
        <v>0.05</v>
      </c>
      <c r="L28" s="51">
        <f t="shared" si="5"/>
        <v>2370.25</v>
      </c>
      <c r="M28" s="52" t="s">
        <v>2</v>
      </c>
      <c r="N28" s="53"/>
      <c r="O28" s="43"/>
      <c r="P28" s="54"/>
      <c r="Q28" s="54"/>
    </row>
    <row r="29" ht="12.0" customHeight="1">
      <c r="A29" s="43" t="str">
        <f t="shared" si="1"/>
        <v>#VALUE!</v>
      </c>
      <c r="B29" s="43" t="str">
        <f t="shared" si="2"/>
        <v/>
      </c>
      <c r="C29" s="43" t="str">
        <f t="shared" si="3"/>
        <v/>
      </c>
      <c r="D29" s="43" t="str">
        <f t="shared" si="4"/>
        <v/>
      </c>
      <c r="E29" s="62" t="s">
        <v>52</v>
      </c>
      <c r="F29" s="63" t="s">
        <v>79</v>
      </c>
      <c r="G29" s="46" t="s">
        <v>31</v>
      </c>
      <c r="H29" s="63" t="s">
        <v>80</v>
      </c>
      <c r="I29" s="48">
        <v>250.0</v>
      </c>
      <c r="J29" s="49" t="s">
        <v>33</v>
      </c>
      <c r="K29" s="50">
        <v>0.05</v>
      </c>
      <c r="L29" s="51">
        <f t="shared" si="5"/>
        <v>237.5</v>
      </c>
      <c r="M29" s="52" t="s">
        <v>2</v>
      </c>
      <c r="N29" s="53"/>
      <c r="O29" s="43"/>
      <c r="P29" s="54"/>
      <c r="Q29" s="54"/>
    </row>
    <row r="30" ht="12.0" customHeight="1">
      <c r="A30" s="43" t="str">
        <f t="shared" si="1"/>
        <v>#VALUE!</v>
      </c>
      <c r="B30" s="43" t="str">
        <f t="shared" si="2"/>
        <v/>
      </c>
      <c r="C30" s="43" t="str">
        <f t="shared" si="3"/>
        <v/>
      </c>
      <c r="D30" s="43" t="str">
        <f t="shared" si="4"/>
        <v/>
      </c>
      <c r="E30" s="59" t="s">
        <v>81</v>
      </c>
      <c r="F30" s="60" t="s">
        <v>82</v>
      </c>
      <c r="G30" s="46" t="s">
        <v>31</v>
      </c>
      <c r="H30" s="60" t="s">
        <v>83</v>
      </c>
      <c r="I30" s="61">
        <v>1720.0</v>
      </c>
      <c r="J30" s="49" t="s">
        <v>33</v>
      </c>
      <c r="K30" s="50">
        <v>0.05</v>
      </c>
      <c r="L30" s="51">
        <f t="shared" si="5"/>
        <v>1634</v>
      </c>
      <c r="M30" s="52" t="s">
        <v>2</v>
      </c>
      <c r="N30" s="53"/>
      <c r="O30" s="43"/>
      <c r="P30" s="54"/>
      <c r="Q30" s="54"/>
    </row>
    <row r="31" ht="12.0" customHeight="1">
      <c r="A31" s="43" t="str">
        <f t="shared" si="1"/>
        <v>#VALUE!</v>
      </c>
      <c r="B31" s="43" t="str">
        <f t="shared" si="2"/>
        <v/>
      </c>
      <c r="C31" s="43" t="str">
        <f t="shared" si="3"/>
        <v/>
      </c>
      <c r="D31" s="43" t="str">
        <f t="shared" si="4"/>
        <v/>
      </c>
      <c r="E31" s="64" t="s">
        <v>84</v>
      </c>
      <c r="F31" s="65" t="s">
        <v>85</v>
      </c>
      <c r="G31" s="46" t="s">
        <v>31</v>
      </c>
      <c r="H31" s="63" t="s">
        <v>86</v>
      </c>
      <c r="I31" s="61">
        <v>810.0</v>
      </c>
      <c r="J31" s="49" t="s">
        <v>33</v>
      </c>
      <c r="K31" s="50">
        <v>0.05</v>
      </c>
      <c r="L31" s="51">
        <f t="shared" si="5"/>
        <v>769.5</v>
      </c>
      <c r="M31" s="52" t="s">
        <v>2</v>
      </c>
      <c r="N31" s="53"/>
      <c r="O31" s="43"/>
      <c r="P31" s="54"/>
      <c r="Q31" s="54"/>
    </row>
    <row r="32" ht="12.0" customHeight="1">
      <c r="A32" s="43" t="str">
        <f t="shared" si="1"/>
        <v>#VALUE!</v>
      </c>
      <c r="B32" s="43" t="str">
        <f t="shared" si="2"/>
        <v/>
      </c>
      <c r="C32" s="43" t="str">
        <f t="shared" si="3"/>
        <v/>
      </c>
      <c r="D32" s="43" t="str">
        <f t="shared" si="4"/>
        <v/>
      </c>
      <c r="E32" s="66" t="s">
        <v>87</v>
      </c>
      <c r="F32" s="67" t="s">
        <v>88</v>
      </c>
      <c r="G32" s="46" t="s">
        <v>31</v>
      </c>
      <c r="H32" s="60" t="s">
        <v>89</v>
      </c>
      <c r="I32" s="48">
        <v>650.0</v>
      </c>
      <c r="J32" s="49" t="s">
        <v>33</v>
      </c>
      <c r="K32" s="50">
        <v>0.05</v>
      </c>
      <c r="L32" s="51">
        <f t="shared" si="5"/>
        <v>617.5</v>
      </c>
      <c r="M32" s="52" t="s">
        <v>2</v>
      </c>
      <c r="N32" s="53"/>
      <c r="O32" s="43"/>
      <c r="P32" s="54"/>
      <c r="Q32" s="54"/>
    </row>
    <row r="33" ht="12.0" customHeight="1">
      <c r="A33" s="43" t="str">
        <f t="shared" si="1"/>
        <v>#VALUE!</v>
      </c>
      <c r="B33" s="43" t="str">
        <f t="shared" si="2"/>
        <v/>
      </c>
      <c r="C33" s="43" t="str">
        <f t="shared" si="3"/>
        <v/>
      </c>
      <c r="D33" s="43" t="str">
        <f t="shared" si="4"/>
        <v/>
      </c>
      <c r="E33" s="62" t="s">
        <v>90</v>
      </c>
      <c r="F33" s="63" t="s">
        <v>91</v>
      </c>
      <c r="G33" s="46" t="s">
        <v>31</v>
      </c>
      <c r="H33" s="63" t="s">
        <v>92</v>
      </c>
      <c r="I33" s="48">
        <v>300.0</v>
      </c>
      <c r="J33" s="49" t="s">
        <v>33</v>
      </c>
      <c r="K33" s="50">
        <v>0.05</v>
      </c>
      <c r="L33" s="51">
        <f t="shared" si="5"/>
        <v>285</v>
      </c>
      <c r="M33" s="52" t="s">
        <v>2</v>
      </c>
      <c r="N33" s="53"/>
      <c r="O33" s="43"/>
      <c r="P33" s="54"/>
      <c r="Q33" s="54"/>
    </row>
    <row r="34" ht="12.0" customHeight="1">
      <c r="A34" s="43" t="str">
        <f t="shared" si="1"/>
        <v>#VALUE!</v>
      </c>
      <c r="B34" s="43" t="str">
        <f t="shared" si="2"/>
        <v/>
      </c>
      <c r="C34" s="43" t="str">
        <f t="shared" si="3"/>
        <v/>
      </c>
      <c r="D34" s="43" t="str">
        <f t="shared" si="4"/>
        <v/>
      </c>
      <c r="E34" s="59" t="s">
        <v>93</v>
      </c>
      <c r="F34" s="60" t="s">
        <v>94</v>
      </c>
      <c r="G34" s="46" t="s">
        <v>31</v>
      </c>
      <c r="H34" s="60" t="s">
        <v>95</v>
      </c>
      <c r="I34" s="48">
        <v>780.0</v>
      </c>
      <c r="J34" s="49" t="s">
        <v>33</v>
      </c>
      <c r="K34" s="50">
        <v>0.05</v>
      </c>
      <c r="L34" s="51">
        <f t="shared" si="5"/>
        <v>741</v>
      </c>
      <c r="M34" s="52" t="s">
        <v>2</v>
      </c>
      <c r="N34" s="53"/>
      <c r="O34" s="43"/>
      <c r="P34" s="54"/>
      <c r="Q34" s="54"/>
    </row>
    <row r="35" ht="12.0" customHeight="1">
      <c r="A35" s="43" t="str">
        <f t="shared" si="1"/>
        <v>#VALUE!</v>
      </c>
      <c r="B35" s="43" t="str">
        <f t="shared" si="2"/>
        <v/>
      </c>
      <c r="C35" s="43" t="str">
        <f t="shared" si="3"/>
        <v/>
      </c>
      <c r="D35" s="43" t="str">
        <f t="shared" si="4"/>
        <v/>
      </c>
      <c r="E35" s="62" t="s">
        <v>96</v>
      </c>
      <c r="F35" s="63" t="s">
        <v>97</v>
      </c>
      <c r="G35" s="46" t="s">
        <v>31</v>
      </c>
      <c r="H35" s="63" t="s">
        <v>98</v>
      </c>
      <c r="I35" s="48">
        <v>390.0</v>
      </c>
      <c r="J35" s="49" t="s">
        <v>33</v>
      </c>
      <c r="K35" s="50">
        <v>0.05</v>
      </c>
      <c r="L35" s="51">
        <f t="shared" si="5"/>
        <v>370.5</v>
      </c>
      <c r="M35" s="52" t="s">
        <v>2</v>
      </c>
      <c r="N35" s="53"/>
      <c r="O35" s="43"/>
      <c r="P35" s="54"/>
      <c r="Q35" s="54"/>
    </row>
    <row r="36" ht="12.0" customHeight="1">
      <c r="A36" s="43" t="str">
        <f t="shared" si="1"/>
        <v>#VALUE!</v>
      </c>
      <c r="B36" s="43" t="str">
        <f t="shared" si="2"/>
        <v/>
      </c>
      <c r="C36" s="43" t="str">
        <f t="shared" si="3"/>
        <v/>
      </c>
      <c r="D36" s="43" t="str">
        <f t="shared" si="4"/>
        <v/>
      </c>
      <c r="E36" s="59" t="s">
        <v>99</v>
      </c>
      <c r="F36" s="60" t="s">
        <v>100</v>
      </c>
      <c r="G36" s="46" t="s">
        <v>101</v>
      </c>
      <c r="H36" s="60" t="s">
        <v>102</v>
      </c>
      <c r="I36" s="61">
        <v>239.0</v>
      </c>
      <c r="J36" s="49" t="s">
        <v>33</v>
      </c>
      <c r="K36" s="50">
        <v>0.05</v>
      </c>
      <c r="L36" s="51">
        <f t="shared" si="5"/>
        <v>227.05</v>
      </c>
      <c r="M36" s="52" t="s">
        <v>2</v>
      </c>
      <c r="N36" s="53"/>
      <c r="O36" s="43"/>
      <c r="P36" s="54"/>
      <c r="Q36" s="54"/>
    </row>
    <row r="37" ht="12.0" customHeight="1">
      <c r="A37" s="43" t="str">
        <f t="shared" si="1"/>
        <v>#VALUE!</v>
      </c>
      <c r="B37" s="43" t="str">
        <f t="shared" si="2"/>
        <v/>
      </c>
      <c r="C37" s="43" t="str">
        <f t="shared" si="3"/>
        <v/>
      </c>
      <c r="D37" s="43" t="str">
        <f t="shared" si="4"/>
        <v/>
      </c>
      <c r="E37" s="64" t="s">
        <v>103</v>
      </c>
      <c r="F37" s="65" t="s">
        <v>104</v>
      </c>
      <c r="G37" s="46" t="s">
        <v>101</v>
      </c>
      <c r="H37" s="63" t="s">
        <v>102</v>
      </c>
      <c r="I37" s="61">
        <v>149.0</v>
      </c>
      <c r="J37" s="49" t="s">
        <v>33</v>
      </c>
      <c r="K37" s="50">
        <v>0.05</v>
      </c>
      <c r="L37" s="51">
        <f t="shared" si="5"/>
        <v>141.55</v>
      </c>
      <c r="M37" s="52" t="s">
        <v>2</v>
      </c>
      <c r="N37" s="53"/>
      <c r="O37" s="43"/>
      <c r="P37" s="54"/>
      <c r="Q37" s="54"/>
    </row>
    <row r="38" ht="12.0" customHeight="1">
      <c r="A38" s="43" t="str">
        <f t="shared" si="1"/>
        <v>#VALUE!</v>
      </c>
      <c r="B38" s="43" t="str">
        <f t="shared" si="2"/>
        <v/>
      </c>
      <c r="C38" s="43" t="str">
        <f t="shared" si="3"/>
        <v/>
      </c>
      <c r="D38" s="43" t="str">
        <f t="shared" si="4"/>
        <v/>
      </c>
      <c r="E38" s="66" t="s">
        <v>105</v>
      </c>
      <c r="F38" s="67" t="s">
        <v>106</v>
      </c>
      <c r="G38" s="46" t="s">
        <v>101</v>
      </c>
      <c r="H38" s="60" t="s">
        <v>107</v>
      </c>
      <c r="I38" s="48">
        <v>279.0</v>
      </c>
      <c r="J38" s="49" t="s">
        <v>33</v>
      </c>
      <c r="K38" s="50">
        <v>0.05</v>
      </c>
      <c r="L38" s="51">
        <f t="shared" si="5"/>
        <v>265.05</v>
      </c>
      <c r="M38" s="52" t="s">
        <v>2</v>
      </c>
      <c r="N38" s="53"/>
      <c r="O38" s="43"/>
      <c r="P38" s="54"/>
      <c r="Q38" s="54"/>
    </row>
    <row r="39" ht="12.0" customHeight="1">
      <c r="A39" s="43" t="str">
        <f t="shared" si="1"/>
        <v>#VALUE!</v>
      </c>
      <c r="B39" s="43" t="str">
        <f t="shared" si="2"/>
        <v/>
      </c>
      <c r="C39" s="43" t="str">
        <f t="shared" si="3"/>
        <v/>
      </c>
      <c r="D39" s="43" t="str">
        <f t="shared" si="4"/>
        <v/>
      </c>
      <c r="E39" s="62" t="s">
        <v>108</v>
      </c>
      <c r="F39" s="63" t="s">
        <v>108</v>
      </c>
      <c r="G39" s="46" t="s">
        <v>101</v>
      </c>
      <c r="H39" s="63" t="s">
        <v>107</v>
      </c>
      <c r="I39" s="48">
        <v>219.0</v>
      </c>
      <c r="J39" s="49" t="s">
        <v>33</v>
      </c>
      <c r="K39" s="50">
        <v>0.05</v>
      </c>
      <c r="L39" s="51">
        <f t="shared" si="5"/>
        <v>208.05</v>
      </c>
      <c r="M39" s="52" t="s">
        <v>2</v>
      </c>
      <c r="N39" s="53"/>
      <c r="O39" s="43"/>
      <c r="P39" s="54"/>
      <c r="Q39" s="54"/>
    </row>
    <row r="40" ht="12.0" customHeight="1">
      <c r="A40" s="43" t="str">
        <f t="shared" si="1"/>
        <v>#VALUE!</v>
      </c>
      <c r="B40" s="43" t="str">
        <f t="shared" si="2"/>
        <v/>
      </c>
      <c r="C40" s="43" t="str">
        <f t="shared" si="3"/>
        <v/>
      </c>
      <c r="D40" s="43" t="str">
        <f t="shared" si="4"/>
        <v/>
      </c>
      <c r="E40" s="59" t="s">
        <v>109</v>
      </c>
      <c r="F40" s="60" t="s">
        <v>109</v>
      </c>
      <c r="G40" s="46" t="s">
        <v>101</v>
      </c>
      <c r="H40" s="60" t="s">
        <v>110</v>
      </c>
      <c r="I40" s="48">
        <v>199.0</v>
      </c>
      <c r="J40" s="49" t="s">
        <v>33</v>
      </c>
      <c r="K40" s="50">
        <v>0.05</v>
      </c>
      <c r="L40" s="51">
        <f t="shared" si="5"/>
        <v>189.05</v>
      </c>
      <c r="M40" s="52" t="s">
        <v>2</v>
      </c>
      <c r="N40" s="53"/>
      <c r="O40" s="43"/>
      <c r="P40" s="54"/>
      <c r="Q40" s="54"/>
    </row>
    <row r="41" ht="12.0" customHeight="1">
      <c r="A41" s="43" t="str">
        <f t="shared" si="1"/>
        <v>#VALUE!</v>
      </c>
      <c r="B41" s="43" t="str">
        <f t="shared" si="2"/>
        <v/>
      </c>
      <c r="C41" s="43" t="str">
        <f t="shared" si="3"/>
        <v/>
      </c>
      <c r="D41" s="43" t="str">
        <f t="shared" si="4"/>
        <v/>
      </c>
      <c r="E41" s="62" t="s">
        <v>111</v>
      </c>
      <c r="F41" s="63" t="s">
        <v>111</v>
      </c>
      <c r="G41" s="46" t="s">
        <v>112</v>
      </c>
      <c r="H41" s="63" t="s">
        <v>113</v>
      </c>
      <c r="I41" s="48">
        <v>452.0</v>
      </c>
      <c r="J41" s="49" t="s">
        <v>33</v>
      </c>
      <c r="K41" s="50">
        <v>0.05</v>
      </c>
      <c r="L41" s="51">
        <f t="shared" si="5"/>
        <v>429.4</v>
      </c>
      <c r="M41" s="52" t="s">
        <v>2</v>
      </c>
      <c r="N41" s="53"/>
      <c r="O41" s="43"/>
      <c r="P41" s="54"/>
      <c r="Q41" s="54"/>
    </row>
    <row r="42" ht="12.0" customHeight="1">
      <c r="A42" s="43" t="str">
        <f t="shared" si="1"/>
        <v>#VALUE!</v>
      </c>
      <c r="B42" s="43" t="str">
        <f t="shared" si="2"/>
        <v/>
      </c>
      <c r="C42" s="43" t="str">
        <f t="shared" si="3"/>
        <v/>
      </c>
      <c r="D42" s="43" t="str">
        <f t="shared" si="4"/>
        <v/>
      </c>
      <c r="E42" s="59" t="s">
        <v>114</v>
      </c>
      <c r="F42" s="60" t="s">
        <v>114</v>
      </c>
      <c r="G42" s="46" t="s">
        <v>112</v>
      </c>
      <c r="H42" s="60" t="s">
        <v>115</v>
      </c>
      <c r="I42" s="61">
        <v>335.0</v>
      </c>
      <c r="J42" s="49" t="s">
        <v>33</v>
      </c>
      <c r="K42" s="50">
        <v>0.05</v>
      </c>
      <c r="L42" s="51">
        <f t="shared" si="5"/>
        <v>318.25</v>
      </c>
      <c r="M42" s="52" t="s">
        <v>2</v>
      </c>
      <c r="N42" s="53"/>
      <c r="O42" s="43"/>
      <c r="P42" s="54"/>
      <c r="Q42" s="54"/>
    </row>
    <row r="43" ht="12.0" customHeight="1">
      <c r="A43" s="43" t="str">
        <f t="shared" si="1"/>
        <v>#VALUE!</v>
      </c>
      <c r="B43" s="43" t="str">
        <f t="shared" si="2"/>
        <v/>
      </c>
      <c r="C43" s="43" t="str">
        <f t="shared" si="3"/>
        <v/>
      </c>
      <c r="D43" s="43" t="str">
        <f t="shared" si="4"/>
        <v/>
      </c>
      <c r="E43" s="64" t="s">
        <v>116</v>
      </c>
      <c r="F43" s="65" t="s">
        <v>116</v>
      </c>
      <c r="G43" s="46" t="s">
        <v>112</v>
      </c>
      <c r="H43" s="63" t="s">
        <v>117</v>
      </c>
      <c r="I43" s="61">
        <v>240.0</v>
      </c>
      <c r="J43" s="49" t="s">
        <v>33</v>
      </c>
      <c r="K43" s="50">
        <v>0.05</v>
      </c>
      <c r="L43" s="51">
        <f t="shared" si="5"/>
        <v>228</v>
      </c>
      <c r="M43" s="52" t="s">
        <v>2</v>
      </c>
      <c r="N43" s="53"/>
      <c r="O43" s="43"/>
      <c r="P43" s="54"/>
      <c r="Q43" s="54"/>
    </row>
    <row r="44" ht="12.0" customHeight="1">
      <c r="A44" s="43" t="str">
        <f t="shared" si="1"/>
        <v>#VALUE!</v>
      </c>
      <c r="B44" s="43" t="str">
        <f t="shared" si="2"/>
        <v/>
      </c>
      <c r="C44" s="43" t="str">
        <f t="shared" si="3"/>
        <v/>
      </c>
      <c r="D44" s="43" t="str">
        <f t="shared" si="4"/>
        <v/>
      </c>
      <c r="E44" s="66" t="s">
        <v>118</v>
      </c>
      <c r="F44" s="67" t="s">
        <v>118</v>
      </c>
      <c r="G44" s="46" t="s">
        <v>112</v>
      </c>
      <c r="H44" s="60" t="s">
        <v>119</v>
      </c>
      <c r="I44" s="48">
        <v>452.0</v>
      </c>
      <c r="J44" s="49" t="s">
        <v>33</v>
      </c>
      <c r="K44" s="50">
        <v>0.05</v>
      </c>
      <c r="L44" s="51">
        <f t="shared" si="5"/>
        <v>429.4</v>
      </c>
      <c r="M44" s="52" t="s">
        <v>2</v>
      </c>
      <c r="N44" s="53"/>
      <c r="O44" s="43"/>
      <c r="P44" s="54"/>
      <c r="Q44" s="54"/>
    </row>
    <row r="45" ht="12.0" customHeight="1">
      <c r="A45" s="43" t="str">
        <f t="shared" si="1"/>
        <v>#VALUE!</v>
      </c>
      <c r="B45" s="43" t="str">
        <f t="shared" si="2"/>
        <v/>
      </c>
      <c r="C45" s="43" t="str">
        <f t="shared" si="3"/>
        <v/>
      </c>
      <c r="D45" s="43" t="str">
        <f t="shared" si="4"/>
        <v/>
      </c>
      <c r="E45" s="62" t="s">
        <v>120</v>
      </c>
      <c r="F45" s="63" t="s">
        <v>120</v>
      </c>
      <c r="G45" s="46" t="s">
        <v>112</v>
      </c>
      <c r="H45" s="63" t="s">
        <v>121</v>
      </c>
      <c r="I45" s="48">
        <v>335.0</v>
      </c>
      <c r="J45" s="49" t="s">
        <v>33</v>
      </c>
      <c r="K45" s="50">
        <v>0.05</v>
      </c>
      <c r="L45" s="51">
        <f t="shared" si="5"/>
        <v>318.25</v>
      </c>
      <c r="M45" s="52" t="s">
        <v>2</v>
      </c>
      <c r="N45" s="53"/>
      <c r="O45" s="43"/>
      <c r="P45" s="54"/>
      <c r="Q45" s="54"/>
    </row>
    <row r="46" ht="12.0" customHeight="1">
      <c r="A46" s="43" t="str">
        <f t="shared" si="1"/>
        <v>#VALUE!</v>
      </c>
      <c r="B46" s="43" t="str">
        <f t="shared" si="2"/>
        <v/>
      </c>
      <c r="C46" s="43" t="str">
        <f t="shared" si="3"/>
        <v/>
      </c>
      <c r="D46" s="43" t="str">
        <f t="shared" si="4"/>
        <v/>
      </c>
      <c r="E46" s="59" t="s">
        <v>122</v>
      </c>
      <c r="F46" s="60" t="s">
        <v>122</v>
      </c>
      <c r="G46" s="46" t="s">
        <v>112</v>
      </c>
      <c r="H46" s="60" t="s">
        <v>123</v>
      </c>
      <c r="I46" s="48">
        <v>240.0</v>
      </c>
      <c r="J46" s="49" t="s">
        <v>33</v>
      </c>
      <c r="K46" s="50">
        <v>0.05</v>
      </c>
      <c r="L46" s="51">
        <f t="shared" si="5"/>
        <v>228</v>
      </c>
      <c r="M46" s="52" t="s">
        <v>2</v>
      </c>
      <c r="N46" s="53"/>
      <c r="O46" s="43"/>
      <c r="P46" s="54"/>
      <c r="Q46" s="54"/>
    </row>
    <row r="47" ht="12.0" customHeight="1">
      <c r="A47" s="43" t="str">
        <f t="shared" si="1"/>
        <v>#VALUE!</v>
      </c>
      <c r="B47" s="43" t="str">
        <f t="shared" si="2"/>
        <v/>
      </c>
      <c r="C47" s="43" t="str">
        <f t="shared" si="3"/>
        <v/>
      </c>
      <c r="D47" s="43" t="str">
        <f t="shared" si="4"/>
        <v/>
      </c>
      <c r="E47" s="62" t="s">
        <v>124</v>
      </c>
      <c r="F47" s="63" t="s">
        <v>124</v>
      </c>
      <c r="G47" s="46" t="s">
        <v>112</v>
      </c>
      <c r="H47" s="63" t="s">
        <v>125</v>
      </c>
      <c r="I47" s="48">
        <v>62.0</v>
      </c>
      <c r="J47" s="49" t="s">
        <v>33</v>
      </c>
      <c r="K47" s="50">
        <v>0.05</v>
      </c>
      <c r="L47" s="51">
        <f t="shared" si="5"/>
        <v>58.9</v>
      </c>
      <c r="M47" s="52" t="s">
        <v>2</v>
      </c>
      <c r="N47" s="53"/>
      <c r="O47" s="43"/>
      <c r="P47" s="54"/>
      <c r="Q47" s="54"/>
    </row>
    <row r="48" ht="12.0" customHeight="1">
      <c r="A48" s="43" t="str">
        <f t="shared" si="1"/>
        <v>#VALUE!</v>
      </c>
      <c r="B48" s="43" t="str">
        <f t="shared" si="2"/>
        <v/>
      </c>
      <c r="C48" s="43" t="str">
        <f t="shared" si="3"/>
        <v/>
      </c>
      <c r="D48" s="43" t="str">
        <f t="shared" si="4"/>
        <v/>
      </c>
      <c r="E48" s="59" t="s">
        <v>126</v>
      </c>
      <c r="F48" s="60" t="s">
        <v>126</v>
      </c>
      <c r="G48" s="46" t="s">
        <v>112</v>
      </c>
      <c r="H48" s="60" t="s">
        <v>127</v>
      </c>
      <c r="I48" s="61">
        <v>209.0</v>
      </c>
      <c r="J48" s="49" t="s">
        <v>33</v>
      </c>
      <c r="K48" s="50">
        <v>0.05</v>
      </c>
      <c r="L48" s="51">
        <f t="shared" si="5"/>
        <v>198.55</v>
      </c>
      <c r="M48" s="52" t="s">
        <v>2</v>
      </c>
      <c r="N48" s="53"/>
      <c r="O48" s="43"/>
      <c r="P48" s="54"/>
      <c r="Q48" s="54"/>
    </row>
    <row r="49" ht="12.0" customHeight="1">
      <c r="A49" s="43" t="str">
        <f t="shared" si="1"/>
        <v>#VALUE!</v>
      </c>
      <c r="B49" s="43" t="str">
        <f t="shared" si="2"/>
        <v/>
      </c>
      <c r="C49" s="43" t="str">
        <f t="shared" si="3"/>
        <v/>
      </c>
      <c r="D49" s="43" t="str">
        <f t="shared" si="4"/>
        <v/>
      </c>
      <c r="E49" s="64" t="s">
        <v>128</v>
      </c>
      <c r="F49" s="65" t="s">
        <v>128</v>
      </c>
      <c r="G49" s="46" t="s">
        <v>112</v>
      </c>
      <c r="H49" s="63" t="s">
        <v>129</v>
      </c>
      <c r="I49" s="61">
        <v>62.0</v>
      </c>
      <c r="J49" s="49" t="s">
        <v>33</v>
      </c>
      <c r="K49" s="50">
        <v>0.05</v>
      </c>
      <c r="L49" s="51">
        <f t="shared" si="5"/>
        <v>58.9</v>
      </c>
      <c r="M49" s="52" t="s">
        <v>2</v>
      </c>
      <c r="N49" s="53"/>
      <c r="O49" s="43"/>
      <c r="P49" s="54"/>
      <c r="Q49" s="54"/>
    </row>
    <row r="50" ht="12.0" customHeight="1">
      <c r="A50" s="43" t="str">
        <f t="shared" si="1"/>
        <v>#VALUE!</v>
      </c>
      <c r="B50" s="43" t="str">
        <f t="shared" si="2"/>
        <v/>
      </c>
      <c r="C50" s="43" t="str">
        <f t="shared" si="3"/>
        <v/>
      </c>
      <c r="D50" s="43" t="str">
        <f t="shared" si="4"/>
        <v/>
      </c>
      <c r="E50" s="66" t="s">
        <v>130</v>
      </c>
      <c r="F50" s="67" t="s">
        <v>130</v>
      </c>
      <c r="G50" s="46" t="s">
        <v>112</v>
      </c>
      <c r="H50" s="60" t="s">
        <v>131</v>
      </c>
      <c r="I50" s="48">
        <v>650.0</v>
      </c>
      <c r="J50" s="49" t="s">
        <v>33</v>
      </c>
      <c r="K50" s="50">
        <v>0.05</v>
      </c>
      <c r="L50" s="51">
        <f t="shared" si="5"/>
        <v>617.5</v>
      </c>
      <c r="M50" s="52" t="s">
        <v>2</v>
      </c>
      <c r="N50" s="53"/>
      <c r="O50" s="43"/>
      <c r="P50" s="54"/>
      <c r="Q50" s="54"/>
    </row>
    <row r="51" ht="12.0" customHeight="1">
      <c r="A51" s="43" t="str">
        <f t="shared" si="1"/>
        <v>#VALUE!</v>
      </c>
      <c r="B51" s="43" t="str">
        <f t="shared" si="2"/>
        <v/>
      </c>
      <c r="C51" s="43" t="str">
        <f t="shared" si="3"/>
        <v/>
      </c>
      <c r="D51" s="43" t="str">
        <f t="shared" si="4"/>
        <v/>
      </c>
      <c r="E51" s="62" t="s">
        <v>132</v>
      </c>
      <c r="F51" s="63" t="s">
        <v>132</v>
      </c>
      <c r="G51" s="46" t="s">
        <v>112</v>
      </c>
      <c r="H51" s="63" t="s">
        <v>133</v>
      </c>
      <c r="I51" s="48">
        <v>350.0</v>
      </c>
      <c r="J51" s="49" t="s">
        <v>33</v>
      </c>
      <c r="K51" s="50">
        <v>0.05</v>
      </c>
      <c r="L51" s="51">
        <f t="shared" si="5"/>
        <v>332.5</v>
      </c>
      <c r="M51" s="52" t="s">
        <v>2</v>
      </c>
      <c r="N51" s="53"/>
      <c r="O51" s="43"/>
      <c r="P51" s="54"/>
      <c r="Q51" s="54"/>
    </row>
    <row r="52" ht="12.0" customHeight="1">
      <c r="A52" s="43" t="str">
        <f t="shared" si="1"/>
        <v>#VALUE!</v>
      </c>
      <c r="B52" s="43" t="str">
        <f t="shared" si="2"/>
        <v/>
      </c>
      <c r="C52" s="43" t="str">
        <f t="shared" si="3"/>
        <v/>
      </c>
      <c r="D52" s="43" t="str">
        <f t="shared" si="4"/>
        <v/>
      </c>
      <c r="E52" s="59" t="s">
        <v>134</v>
      </c>
      <c r="F52" s="60" t="s">
        <v>134</v>
      </c>
      <c r="G52" s="46" t="s">
        <v>112</v>
      </c>
      <c r="H52" s="60" t="s">
        <v>135</v>
      </c>
      <c r="I52" s="48">
        <v>459.0</v>
      </c>
      <c r="J52" s="49" t="s">
        <v>33</v>
      </c>
      <c r="K52" s="50">
        <v>0.05</v>
      </c>
      <c r="L52" s="51">
        <f t="shared" si="5"/>
        <v>436.05</v>
      </c>
      <c r="M52" s="52" t="s">
        <v>2</v>
      </c>
      <c r="N52" s="53"/>
      <c r="O52" s="43"/>
      <c r="P52" s="54"/>
      <c r="Q52" s="54"/>
    </row>
    <row r="53" ht="12.0" customHeight="1">
      <c r="A53" s="43" t="str">
        <f t="shared" si="1"/>
        <v>#VALUE!</v>
      </c>
      <c r="B53" s="43" t="str">
        <f t="shared" si="2"/>
        <v/>
      </c>
      <c r="C53" s="43" t="str">
        <f t="shared" si="3"/>
        <v/>
      </c>
      <c r="D53" s="43" t="str">
        <f t="shared" si="4"/>
        <v/>
      </c>
      <c r="E53" s="62" t="s">
        <v>136</v>
      </c>
      <c r="F53" s="63" t="s">
        <v>136</v>
      </c>
      <c r="G53" s="46" t="s">
        <v>112</v>
      </c>
      <c r="H53" s="63" t="s">
        <v>137</v>
      </c>
      <c r="I53" s="48">
        <v>209.0</v>
      </c>
      <c r="J53" s="49" t="s">
        <v>33</v>
      </c>
      <c r="K53" s="50">
        <v>0.05</v>
      </c>
      <c r="L53" s="51">
        <f t="shared" si="5"/>
        <v>198.55</v>
      </c>
      <c r="M53" s="52" t="s">
        <v>2</v>
      </c>
      <c r="N53" s="53"/>
      <c r="O53" s="43"/>
      <c r="P53" s="54"/>
      <c r="Q53" s="54"/>
    </row>
    <row r="54" ht="12.0" customHeight="1">
      <c r="A54" s="43" t="str">
        <f t="shared" si="1"/>
        <v>#VALUE!</v>
      </c>
      <c r="B54" s="43" t="str">
        <f t="shared" si="2"/>
        <v/>
      </c>
      <c r="C54" s="43" t="str">
        <f t="shared" si="3"/>
        <v/>
      </c>
      <c r="D54" s="43" t="str">
        <f t="shared" si="4"/>
        <v/>
      </c>
      <c r="E54" s="59" t="s">
        <v>138</v>
      </c>
      <c r="F54" s="60" t="s">
        <v>138</v>
      </c>
      <c r="G54" s="46" t="s">
        <v>112</v>
      </c>
      <c r="H54" s="60" t="s">
        <v>139</v>
      </c>
      <c r="I54" s="61">
        <v>249.0</v>
      </c>
      <c r="J54" s="49" t="s">
        <v>33</v>
      </c>
      <c r="K54" s="50">
        <v>0.05</v>
      </c>
      <c r="L54" s="51">
        <f t="shared" si="5"/>
        <v>236.55</v>
      </c>
      <c r="M54" s="52" t="s">
        <v>2</v>
      </c>
      <c r="N54" s="53"/>
      <c r="O54" s="43"/>
      <c r="P54" s="54"/>
      <c r="Q54" s="54"/>
    </row>
    <row r="55" ht="12.0" customHeight="1">
      <c r="A55" s="43" t="str">
        <f t="shared" si="1"/>
        <v>#VALUE!</v>
      </c>
      <c r="B55" s="43" t="str">
        <f t="shared" si="2"/>
        <v/>
      </c>
      <c r="C55" s="43" t="str">
        <f t="shared" si="3"/>
        <v/>
      </c>
      <c r="D55" s="43" t="str">
        <f t="shared" si="4"/>
        <v/>
      </c>
      <c r="E55" s="64" t="s">
        <v>140</v>
      </c>
      <c r="F55" s="65" t="s">
        <v>140</v>
      </c>
      <c r="G55" s="46" t="s">
        <v>112</v>
      </c>
      <c r="H55" s="63" t="s">
        <v>141</v>
      </c>
      <c r="I55" s="61">
        <v>229.0</v>
      </c>
      <c r="J55" s="49" t="s">
        <v>33</v>
      </c>
      <c r="K55" s="50">
        <v>0.05</v>
      </c>
      <c r="L55" s="51">
        <f t="shared" si="5"/>
        <v>217.55</v>
      </c>
      <c r="M55" s="52" t="s">
        <v>2</v>
      </c>
      <c r="N55" s="53"/>
      <c r="O55" s="43"/>
      <c r="P55" s="54"/>
      <c r="Q55" s="54"/>
    </row>
    <row r="56" ht="12.0" customHeight="1">
      <c r="A56" s="43" t="str">
        <f t="shared" si="1"/>
        <v>#VALUE!</v>
      </c>
      <c r="B56" s="43" t="str">
        <f t="shared" si="2"/>
        <v/>
      </c>
      <c r="C56" s="43" t="str">
        <f t="shared" si="3"/>
        <v/>
      </c>
      <c r="D56" s="43" t="str">
        <f t="shared" si="4"/>
        <v/>
      </c>
      <c r="E56" s="66" t="s">
        <v>142</v>
      </c>
      <c r="F56" s="67" t="s">
        <v>142</v>
      </c>
      <c r="G56" s="46" t="s">
        <v>112</v>
      </c>
      <c r="H56" s="60" t="s">
        <v>143</v>
      </c>
      <c r="I56" s="48">
        <v>799.0</v>
      </c>
      <c r="J56" s="49" t="s">
        <v>33</v>
      </c>
      <c r="K56" s="50">
        <v>0.05</v>
      </c>
      <c r="L56" s="51">
        <f t="shared" si="5"/>
        <v>759.05</v>
      </c>
      <c r="M56" s="52" t="s">
        <v>2</v>
      </c>
      <c r="N56" s="53"/>
      <c r="O56" s="43"/>
      <c r="P56" s="54"/>
      <c r="Q56" s="54"/>
    </row>
    <row r="57" ht="12.0" customHeight="1">
      <c r="A57" s="43" t="str">
        <f t="shared" si="1"/>
        <v>#VALUE!</v>
      </c>
      <c r="B57" s="43" t="str">
        <f t="shared" si="2"/>
        <v/>
      </c>
      <c r="C57" s="43" t="str">
        <f t="shared" si="3"/>
        <v/>
      </c>
      <c r="D57" s="43" t="str">
        <f t="shared" si="4"/>
        <v/>
      </c>
      <c r="E57" s="62" t="s">
        <v>144</v>
      </c>
      <c r="F57" s="63" t="s">
        <v>144</v>
      </c>
      <c r="G57" s="46" t="s">
        <v>112</v>
      </c>
      <c r="H57" s="63" t="s">
        <v>145</v>
      </c>
      <c r="I57" s="48">
        <v>799.0</v>
      </c>
      <c r="J57" s="49" t="s">
        <v>33</v>
      </c>
      <c r="K57" s="50">
        <v>0.05</v>
      </c>
      <c r="L57" s="51">
        <f t="shared" si="5"/>
        <v>759.05</v>
      </c>
      <c r="M57" s="52" t="s">
        <v>2</v>
      </c>
      <c r="N57" s="53"/>
      <c r="O57" s="43"/>
      <c r="P57" s="54"/>
      <c r="Q57" s="54"/>
    </row>
    <row r="58" ht="12.0" customHeight="1">
      <c r="A58" s="43" t="str">
        <f t="shared" si="1"/>
        <v>#VALUE!</v>
      </c>
      <c r="B58" s="43" t="str">
        <f t="shared" si="2"/>
        <v/>
      </c>
      <c r="C58" s="43" t="str">
        <f t="shared" si="3"/>
        <v/>
      </c>
      <c r="D58" s="43" t="str">
        <f t="shared" si="4"/>
        <v/>
      </c>
      <c r="E58" s="59" t="s">
        <v>146</v>
      </c>
      <c r="F58" s="60" t="s">
        <v>146</v>
      </c>
      <c r="G58" s="46" t="s">
        <v>112</v>
      </c>
      <c r="H58" s="60" t="s">
        <v>147</v>
      </c>
      <c r="I58" s="48">
        <v>1499.0</v>
      </c>
      <c r="J58" s="49" t="s">
        <v>33</v>
      </c>
      <c r="K58" s="50">
        <v>0.05</v>
      </c>
      <c r="L58" s="51">
        <f t="shared" si="5"/>
        <v>1424.05</v>
      </c>
      <c r="M58" s="52" t="s">
        <v>2</v>
      </c>
      <c r="N58" s="53"/>
      <c r="O58" s="43"/>
      <c r="P58" s="54"/>
      <c r="Q58" s="54"/>
    </row>
    <row r="59" ht="12.0" customHeight="1">
      <c r="A59" s="43" t="str">
        <f t="shared" si="1"/>
        <v>#VALUE!</v>
      </c>
      <c r="B59" s="43" t="str">
        <f t="shared" si="2"/>
        <v/>
      </c>
      <c r="C59" s="43" t="str">
        <f t="shared" si="3"/>
        <v/>
      </c>
      <c r="D59" s="43" t="str">
        <f t="shared" si="4"/>
        <v/>
      </c>
      <c r="E59" s="62" t="s">
        <v>148</v>
      </c>
      <c r="F59" s="63" t="s">
        <v>148</v>
      </c>
      <c r="G59" s="46" t="s">
        <v>112</v>
      </c>
      <c r="H59" s="63" t="s">
        <v>149</v>
      </c>
      <c r="I59" s="48">
        <v>1499.0</v>
      </c>
      <c r="J59" s="49" t="s">
        <v>33</v>
      </c>
      <c r="K59" s="50">
        <v>0.05</v>
      </c>
      <c r="L59" s="51">
        <f t="shared" si="5"/>
        <v>1424.05</v>
      </c>
      <c r="M59" s="52" t="s">
        <v>2</v>
      </c>
      <c r="N59" s="53"/>
      <c r="O59" s="43"/>
      <c r="P59" s="54"/>
      <c r="Q59" s="54"/>
    </row>
    <row r="60" ht="12.0" customHeight="1">
      <c r="A60" s="43" t="str">
        <f t="shared" si="1"/>
        <v>#VALUE!</v>
      </c>
      <c r="B60" s="43" t="str">
        <f t="shared" si="2"/>
        <v/>
      </c>
      <c r="C60" s="43" t="str">
        <f t="shared" si="3"/>
        <v/>
      </c>
      <c r="D60" s="43" t="str">
        <f t="shared" si="4"/>
        <v/>
      </c>
      <c r="E60" s="59" t="s">
        <v>150</v>
      </c>
      <c r="F60" s="60" t="s">
        <v>150</v>
      </c>
      <c r="G60" s="46" t="s">
        <v>112</v>
      </c>
      <c r="H60" s="60" t="s">
        <v>151</v>
      </c>
      <c r="I60" s="61">
        <v>1049.0</v>
      </c>
      <c r="J60" s="49" t="s">
        <v>33</v>
      </c>
      <c r="K60" s="50">
        <v>0.05</v>
      </c>
      <c r="L60" s="51">
        <f t="shared" si="5"/>
        <v>996.55</v>
      </c>
      <c r="M60" s="52" t="s">
        <v>2</v>
      </c>
      <c r="N60" s="53"/>
      <c r="O60" s="43"/>
      <c r="P60" s="54"/>
      <c r="Q60" s="54"/>
    </row>
    <row r="61" ht="12.75" customHeight="1">
      <c r="A61" s="43" t="str">
        <f t="shared" si="1"/>
        <v>#VALUE!</v>
      </c>
      <c r="B61" s="43" t="str">
        <f t="shared" si="2"/>
        <v/>
      </c>
      <c r="C61" s="43" t="str">
        <f t="shared" si="3"/>
        <v/>
      </c>
      <c r="D61" s="43" t="str">
        <f t="shared" si="4"/>
        <v/>
      </c>
      <c r="E61" s="64" t="s">
        <v>152</v>
      </c>
      <c r="F61" s="65" t="s">
        <v>152</v>
      </c>
      <c r="G61" s="46" t="s">
        <v>112</v>
      </c>
      <c r="H61" s="63" t="s">
        <v>153</v>
      </c>
      <c r="I61" s="61">
        <v>1829.0</v>
      </c>
      <c r="J61" s="49" t="s">
        <v>33</v>
      </c>
      <c r="K61" s="50">
        <v>0.05</v>
      </c>
      <c r="L61" s="51">
        <f t="shared" si="5"/>
        <v>1737.55</v>
      </c>
      <c r="M61" s="52" t="s">
        <v>2</v>
      </c>
      <c r="N61" s="53"/>
      <c r="O61" s="43"/>
      <c r="P61" s="54"/>
      <c r="Q61" s="54"/>
    </row>
    <row r="62" ht="12.75" customHeight="1">
      <c r="A62" s="43" t="str">
        <f t="shared" si="1"/>
        <v>#VALUE!</v>
      </c>
      <c r="B62" s="43" t="str">
        <f t="shared" si="2"/>
        <v/>
      </c>
      <c r="C62" s="43" t="str">
        <f t="shared" si="3"/>
        <v/>
      </c>
      <c r="D62" s="43" t="str">
        <f t="shared" si="4"/>
        <v/>
      </c>
      <c r="E62" s="66" t="s">
        <v>154</v>
      </c>
      <c r="F62" s="67" t="s">
        <v>154</v>
      </c>
      <c r="G62" s="46" t="s">
        <v>112</v>
      </c>
      <c r="H62" s="60" t="s">
        <v>155</v>
      </c>
      <c r="I62" s="48">
        <v>1499.0</v>
      </c>
      <c r="J62" s="49" t="s">
        <v>33</v>
      </c>
      <c r="K62" s="50">
        <v>0.05</v>
      </c>
      <c r="L62" s="51">
        <f t="shared" si="5"/>
        <v>1424.05</v>
      </c>
      <c r="M62" s="52" t="s">
        <v>2</v>
      </c>
      <c r="N62" s="53"/>
      <c r="O62" s="43"/>
      <c r="P62" s="54"/>
      <c r="Q62" s="54"/>
    </row>
    <row r="63" ht="12.75" customHeight="1">
      <c r="A63" s="43" t="str">
        <f t="shared" si="1"/>
        <v>#VALUE!</v>
      </c>
      <c r="B63" s="43" t="str">
        <f t="shared" si="2"/>
        <v/>
      </c>
      <c r="C63" s="43" t="str">
        <f t="shared" si="3"/>
        <v/>
      </c>
      <c r="D63" s="43" t="str">
        <f t="shared" si="4"/>
        <v/>
      </c>
      <c r="E63" s="62" t="s">
        <v>148</v>
      </c>
      <c r="F63" s="63" t="s">
        <v>148</v>
      </c>
      <c r="G63" s="46" t="s">
        <v>112</v>
      </c>
      <c r="H63" s="63" t="s">
        <v>156</v>
      </c>
      <c r="I63" s="48">
        <v>1499.0</v>
      </c>
      <c r="J63" s="49" t="s">
        <v>33</v>
      </c>
      <c r="K63" s="50">
        <v>0.05</v>
      </c>
      <c r="L63" s="51">
        <f t="shared" si="5"/>
        <v>1424.05</v>
      </c>
      <c r="M63" s="52" t="s">
        <v>2</v>
      </c>
      <c r="N63" s="53"/>
      <c r="O63" s="43"/>
      <c r="P63" s="54"/>
      <c r="Q63" s="54"/>
    </row>
    <row r="64" ht="12.75" customHeight="1">
      <c r="A64" s="43" t="str">
        <f t="shared" si="1"/>
        <v>#VALUE!</v>
      </c>
      <c r="B64" s="43" t="s">
        <v>157</v>
      </c>
      <c r="C64" s="43" t="s">
        <v>158</v>
      </c>
      <c r="D64" s="43" t="s">
        <v>159</v>
      </c>
      <c r="E64" s="59" t="s">
        <v>160</v>
      </c>
      <c r="F64" s="60" t="s">
        <v>160</v>
      </c>
      <c r="G64" s="68" t="s">
        <v>161</v>
      </c>
      <c r="H64" s="60" t="s">
        <v>162</v>
      </c>
      <c r="I64" s="48">
        <v>530.0</v>
      </c>
      <c r="J64" s="49" t="s">
        <v>33</v>
      </c>
      <c r="K64" s="50">
        <v>0.05</v>
      </c>
      <c r="L64" s="51">
        <f t="shared" si="5"/>
        <v>503.5</v>
      </c>
      <c r="M64" s="52" t="s">
        <v>2</v>
      </c>
      <c r="N64" s="53"/>
      <c r="O64" s="43"/>
      <c r="P64" s="54"/>
      <c r="Q64" s="54"/>
    </row>
  </sheetData>
  <mergeCells count="3">
    <mergeCell ref="E1:H1"/>
    <mergeCell ref="J2:O5"/>
    <mergeCell ref="G3:G7"/>
  </mergeCells>
  <conditionalFormatting sqref="E19 E25 E31 E37 E43 E49 E55 E61">
    <cfRule type="expression" dxfId="0" priority="1">
      <formula>E19&lt;&gt;#REF!</formula>
    </cfRule>
  </conditionalFormatting>
  <conditionalFormatting sqref="E63:E64">
    <cfRule type="expression" dxfId="0" priority="2">
      <formula>E63&lt;&gt;#REF!</formula>
    </cfRule>
  </conditionalFormatting>
  <conditionalFormatting sqref="E19:F19 E25:F25 E31:F31 E37:F37 E43:F43 E49:F49 E55:F55 E61:F61">
    <cfRule type="expression" dxfId="0" priority="3">
      <formula>E19&lt;&gt;#REF!</formula>
    </cfRule>
  </conditionalFormatting>
  <conditionalFormatting sqref="F45">
    <cfRule type="expression" dxfId="0" priority="4">
      <formula>F45&lt;&gt;#REF!</formula>
    </cfRule>
  </conditionalFormatting>
  <conditionalFormatting sqref="F63:F64">
    <cfRule type="expression" dxfId="0" priority="5">
      <formula>F63&lt;&gt;#REF!</formula>
    </cfRule>
  </conditionalFormatting>
  <dataValidations>
    <dataValidation type="list" allowBlank="1" showErrorMessage="1" sqref="N40:N64">
      <formula1>Sheet1!$A$2:$A$21</formula1>
    </dataValidation>
    <dataValidation type="list" allowBlank="1" showErrorMessage="1" sqref="M10:M64">
      <formula1>P:P</formula1>
    </dataValidation>
  </dataValidations>
  <drawing r:id="rId1"/>
  <tableParts count="1">
    <tablePart r:id="rId3"/>
  </tableParts>
</worksheet>
</file>