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ELECOMMUNICATIONS" sheetId="1" r:id="rId4"/>
  </sheets>
  <definedNames/>
  <calcPr/>
</workbook>
</file>

<file path=xl/sharedStrings.xml><?xml version="1.0" encoding="utf-8"?>
<sst xmlns="http://schemas.openxmlformats.org/spreadsheetml/2006/main" count="1179" uniqueCount="462">
  <si>
    <t>ALJP2026
Information Technology Hardware
&amp; Software Product Lines</t>
  </si>
  <si>
    <t>TELECOMMUNICATIONS</t>
  </si>
  <si>
    <t>INTERCOM</t>
  </si>
  <si>
    <t>From ALJP2026_Hardware &amp; Software Products ITB PROPOSAL Submission</t>
  </si>
  <si>
    <t xml:space="preserve"> </t>
  </si>
  <si>
    <t xml:space="preserve">Vendor Notes: </t>
  </si>
  <si>
    <t>MAPPING</t>
  </si>
  <si>
    <t>CELL BOOSTING</t>
  </si>
  <si>
    <t>Proposed Product Line/Service</t>
  </si>
  <si>
    <t>NG-911</t>
  </si>
  <si>
    <t>Proposing Company Name:</t>
  </si>
  <si>
    <t>Proposal Contact's AIM Username:</t>
  </si>
  <si>
    <t>Top 40 on top</t>
  </si>
  <si>
    <t>xx.xx (Example:5.68)</t>
  </si>
  <si>
    <t>0-100</t>
  </si>
  <si>
    <t>Item#</t>
  </si>
  <si>
    <t>QBID</t>
  </si>
  <si>
    <t>Proposal ID</t>
  </si>
  <si>
    <t>Proposed Product Line</t>
  </si>
  <si>
    <t>Manufacturer Model Number</t>
  </si>
  <si>
    <t>Bidder SKU</t>
  </si>
  <si>
    <t>Product Line/Service Name</t>
  </si>
  <si>
    <t>Description/Specifications of Product or Service (Speed/Bandwidth, etc. if applicable)</t>
  </si>
  <si>
    <t>Base price from Base Price Source Proposed</t>
  </si>
  <si>
    <t>UoM (Mbps/Gbps)</t>
  </si>
  <si>
    <t>Proposed Discount(%)</t>
  </si>
  <si>
    <t xml:space="preserve">ALJP Proposed Price/UoM </t>
  </si>
  <si>
    <t>ALJP Category (REQUIRED)            use drop-down</t>
  </si>
  <si>
    <t>ALJP Category if current categories do not apply</t>
  </si>
  <si>
    <t>Product/Service Category (if applicable) (Partial/Full if applicable)</t>
  </si>
  <si>
    <t>AS-VI-DID</t>
  </si>
  <si>
    <t>SIP TRUNKING</t>
  </si>
  <si>
    <t>One 10 Digit DID (U.S.A. Telephone Number)</t>
  </si>
  <si>
    <t>ea.</t>
  </si>
  <si>
    <t>AS-FAXSIP-ATA.P</t>
  </si>
  <si>
    <t>FaxSIPIt</t>
  </si>
  <si>
    <t>FaxSIPIt ATA (Analog 2 HTTPS Adapter)</t>
  </si>
  <si>
    <t>AS-FS-FAX.P</t>
  </si>
  <si>
    <t>Monthly Service for a single FaxSIPIt ATA</t>
  </si>
  <si>
    <t>AS-FS-EFAX</t>
  </si>
  <si>
    <t>Monthly Service for Inbound/Outbound Virtual Fax</t>
  </si>
  <si>
    <t>AS-VI-DID-911</t>
  </si>
  <si>
    <t>One DID with E911 Services</t>
  </si>
  <si>
    <t>AS-VI-SIP-CALLPATH</t>
  </si>
  <si>
    <t>One SIP Call Path for One Concurrent Call</t>
  </si>
  <si>
    <t>AS-VI-TITANIUMFAX</t>
  </si>
  <si>
    <t>One Virtual Fax Line</t>
  </si>
  <si>
    <t>AS-FS-EFAX-IBO</t>
  </si>
  <si>
    <t>Monthly Service for Inbound Only Virtual Fax</t>
  </si>
  <si>
    <t>AS-FS-PORT</t>
  </si>
  <si>
    <t>DID Porting Fee (one time)</t>
  </si>
  <si>
    <t>PS-IMP-100</t>
  </si>
  <si>
    <t>Professional Services</t>
  </si>
  <si>
    <t>Professional Services - Implementation per Hour</t>
  </si>
  <si>
    <t>PS-IMP-101.p</t>
  </si>
  <si>
    <t>PS-IMP-200</t>
  </si>
  <si>
    <t>Professional Services - One Day of Installation, Configuration and training</t>
  </si>
  <si>
    <t>AS-PRJCT</t>
  </si>
  <si>
    <t>Project Management, System Design, Testing, and Troubleshooting.</t>
  </si>
  <si>
    <t>PS-IMP-ADD1</t>
  </si>
  <si>
    <t>Setup new facility location on server, including extensions, IVR, calling rules</t>
  </si>
  <si>
    <t>PS-PORT</t>
  </si>
  <si>
    <t>Porting of Customer DID Numbers per DID, one-time cost</t>
  </si>
  <si>
    <t>PS-PORT.P</t>
  </si>
  <si>
    <t>PS-PORT-FAX</t>
  </si>
  <si>
    <t>Porting of Customer Fax Numbers, per DID</t>
  </si>
  <si>
    <t>PS-NTWRK-CONFIG</t>
  </si>
  <si>
    <t>Network switch installation and configuration</t>
  </si>
  <si>
    <t>PS-SRV-RBLD</t>
  </si>
  <si>
    <t xml:space="preserve">PBX Phone System Rebuild </t>
  </si>
  <si>
    <t>PS-SRV-VM</t>
  </si>
  <si>
    <t>PBX Virtual Server Migration from VMware to Hyper-V</t>
  </si>
  <si>
    <t>PS-TRAIN-ONLINE</t>
  </si>
  <si>
    <t>Training.  Online per hour</t>
  </si>
  <si>
    <t>PS-TRAIN-ONSITE</t>
  </si>
  <si>
    <t>Training. On-site per day, plus travel expenses</t>
  </si>
  <si>
    <t>PS-CABLE</t>
  </si>
  <si>
    <t>Standard Cable Run to Network switch (including cable and termination)</t>
  </si>
  <si>
    <t>PS-INST-HNDST</t>
  </si>
  <si>
    <t>Installation and Configuration of SIP Desk Phone</t>
  </si>
  <si>
    <t>PS-CONFIG-HNDST</t>
  </si>
  <si>
    <t>Activation, Configuration and FCC Compliance of SIP Desk Phone</t>
  </si>
  <si>
    <t>PS-CONFIG-PBX</t>
  </si>
  <si>
    <t>PBX Phone System Configuration</t>
  </si>
  <si>
    <t>PS-ALARM-INSTALL</t>
  </si>
  <si>
    <t>Installation and Configuration of Cellular Alarm line</t>
  </si>
  <si>
    <t>AS-TECHSPRT-SB1</t>
  </si>
  <si>
    <t>Support</t>
  </si>
  <si>
    <t>One year of Technical Support and Maintenance, less than 25 users</t>
  </si>
  <si>
    <t>AS-TECHSPRT-IP1</t>
  </si>
  <si>
    <t>1st Year of Technical Support and Maintenance for IP Intercom System</t>
  </si>
  <si>
    <t>Custom Quote Needed</t>
  </si>
  <si>
    <t>AS-AMBITCARE</t>
  </si>
  <si>
    <t>Ambit Care Support Access</t>
  </si>
  <si>
    <t>AS-WRNTY-5</t>
  </si>
  <si>
    <t>Additional 3 years of warranty (5 total) on Project equipment (telephones, speakers, servers)</t>
  </si>
  <si>
    <t>AS-CSLT</t>
  </si>
  <si>
    <t>Analysis and Consultaion of Facility Network of Cellular Needs</t>
  </si>
  <si>
    <t>AS-CORE-DRILL</t>
  </si>
  <si>
    <t>Core Drill</t>
  </si>
  <si>
    <t>AMBITEL-007-D4-REDUNDANT</t>
  </si>
  <si>
    <t>Server</t>
  </si>
  <si>
    <t>Enterprise VoIP PBX
   + Asterisk Included
   + 2U Server
      + Redundant Power
      + RAID 5
   + SIP Trunking Support
   + 4 T-1/PRI Digital Trunks
   + 3 Year Hardware Warranty Included
   + 1 Year Support Included</t>
  </si>
  <si>
    <t>AS-IP-ACCSRS</t>
  </si>
  <si>
    <t>Accessories</t>
  </si>
  <si>
    <t>Telecommunications</t>
  </si>
  <si>
    <t>Miscellaneous accessory items.</t>
  </si>
  <si>
    <t>AMBITEL-005-D1-REDUNDANT</t>
  </si>
  <si>
    <t>Enterprise VoIP PBX
   + Asterisk Included
   + 2U Server
      + Redundant Power
      + RAID 5
   + SIP Trunking Support
   + 1 T-1/PRI Digital Trunk
   + 3 Year Hardware Warranty Included
   + 1 Year Support Included</t>
  </si>
  <si>
    <t>AMBITEL-006-D2-REDUNDANT</t>
  </si>
  <si>
    <t>Enterprise VoIP PBX
   + Asterisk Included
   + 2U Server
      + Redundant Power
      + RAID 5
   + SIP Trunking Support
   + 2 T-1/PRI Digital Trunks
   + 3 Year Hardware Warranty Included
   + 1 Year Support Included</t>
  </si>
  <si>
    <t>AMBITEL-008-D8-REDUNDANT</t>
  </si>
  <si>
    <t>Enterprise VoIP PBX
   + Asterisk Included
   + 2U Server
      + Redundant Power
      + RAID 5
   + SIP Trunking Support
   + 8 T-1/PRI Digital Trunks
   + 3 Year Hardware Warranty Included
   + 1 Year Support Included</t>
  </si>
  <si>
    <t>SMX3000RMLV2U</t>
  </si>
  <si>
    <t>APC SUA3000x</t>
  </si>
  <si>
    <t>UPS</t>
  </si>
  <si>
    <t>APC SUA3000xl 3000 VA 2700 Watts (9) NEMA 5-15R 
 (2) NEMA 5-20R Outlets Smart-UPS XL 3000VA 120V Tower/Rack Convertible</t>
  </si>
  <si>
    <t>AS-CIP-230</t>
  </si>
  <si>
    <t>ClearlyIP</t>
  </si>
  <si>
    <t>Ambit 4-line IP Classroom Handset with color screen</t>
  </si>
  <si>
    <t>AS-CIP-250</t>
  </si>
  <si>
    <t>Ambit 8-line IP Staff Handset with color screen</t>
  </si>
  <si>
    <t>AS-CIP-270</t>
  </si>
  <si>
    <t>Ambit 16-line IP Executive Deskphone with 4.3" color screen, Bluetooth and Wifi</t>
  </si>
  <si>
    <t>AS-CIP-280</t>
  </si>
  <si>
    <t>Ambit Video Phone with 5" screen, Bluetooth, Wifi, apps and Android O/S</t>
  </si>
  <si>
    <t>AS-CIP-290</t>
  </si>
  <si>
    <t>Ambit Video Phone with 8" screen, Bluetooth, Wifi, apps and Android O/S</t>
  </si>
  <si>
    <t>AS-CIP-200-CAM</t>
  </si>
  <si>
    <t>HD Camera for the Ambit-290 Video Desk Phone</t>
  </si>
  <si>
    <t>AS-CIP-291</t>
  </si>
  <si>
    <t>Ambit Video Phone with 8" screen and Wireless Handset</t>
  </si>
  <si>
    <t>AS-CIP-200</t>
  </si>
  <si>
    <t>Expansion Module for IP Phone</t>
  </si>
  <si>
    <t>AS-CIP-PSNA</t>
  </si>
  <si>
    <t>Ambit Solutions IP Handset Power Supply</t>
  </si>
  <si>
    <t>AS-CIP-USBPB50</t>
  </si>
  <si>
    <t>Ambit Panic Button for AS-270 and AS-250 Handsets</t>
  </si>
  <si>
    <t>AS-CIP-EHS30</t>
  </si>
  <si>
    <t>Ambit Solutions Headset Switch for AS-270 and -250</t>
  </si>
  <si>
    <t>AS-CIP-BT60</t>
  </si>
  <si>
    <t>Ambit Bluetooth and Wifi Adapters</t>
  </si>
  <si>
    <t>CIP-SFT-DSK</t>
  </si>
  <si>
    <t>Clearly Anywhere ANNUAL Softphone License for Network Server</t>
  </si>
  <si>
    <t>CIP-SFT-CELL</t>
  </si>
  <si>
    <t>Clearly Anywhere ANNUAL Softphone License for Smartphone User</t>
  </si>
  <si>
    <t>CIP-SFT1</t>
  </si>
  <si>
    <r>
      <rPr>
        <rFont val="Arial"/>
        <b/>
        <color theme="1"/>
        <sz val="10.0"/>
      </rPr>
      <t xml:space="preserve">Clearly Anywhere </t>
    </r>
    <r>
      <rPr>
        <rFont val="Arial"/>
        <b/>
        <color theme="1"/>
        <sz val="10.0"/>
      </rPr>
      <t>SoftPhone</t>
    </r>
    <r>
      <rPr>
        <rFont val="Arial"/>
        <b/>
        <color theme="1"/>
        <sz val="10.0"/>
      </rPr>
      <t xml:space="preserve"> - </t>
    </r>
    <r>
      <rPr>
        <rFont val="Arial"/>
        <b/>
        <color theme="1"/>
        <sz val="10.0"/>
      </rPr>
      <t>MONTHLY</t>
    </r>
    <r>
      <rPr>
        <rFont val="Arial"/>
        <b/>
        <color theme="1"/>
        <sz val="10.0"/>
      </rPr>
      <t xml:space="preserve"> License Fee per user</t>
    </r>
  </si>
  <si>
    <t>PS-SFT-CONFIG</t>
  </si>
  <si>
    <t>Initial Setup and Configuration of Softphone (per license, less than 50)</t>
  </si>
  <si>
    <t>CIP-SFT100</t>
  </si>
  <si>
    <t>Clearly Anywhere Softphone.  Annual License fee for up to 100 users</t>
  </si>
  <si>
    <t>CIP-SFT-200</t>
  </si>
  <si>
    <t>Clearly Anywhere Softphone.  Annual License fee for up to 200 users</t>
  </si>
  <si>
    <t>CIP-SFT-300</t>
  </si>
  <si>
    <t>Clearly Anywhere Softphone.  Annual License fee for up to 300 users</t>
  </si>
  <si>
    <t>CIP-230-CC</t>
  </si>
  <si>
    <t>CIP 230 Handset Coil Cord Replacement</t>
  </si>
  <si>
    <t>CIP-2570-CC</t>
  </si>
  <si>
    <t>CIP 250/270 Handset Coil Cord Replacement</t>
  </si>
  <si>
    <t>CIP-230-BASE</t>
  </si>
  <si>
    <t>CIP 230 Base Stand Replacement</t>
  </si>
  <si>
    <t>CIP-250-BASE</t>
  </si>
  <si>
    <t>CIP 250 Base Stand Replacement</t>
  </si>
  <si>
    <t>CIP-270-BASE</t>
  </si>
  <si>
    <t>CIP 270 Base Stand Replacement</t>
  </si>
  <si>
    <t>CIP-230-HS</t>
  </si>
  <si>
    <t>CIP 230 Handset Replacement</t>
  </si>
  <si>
    <t>CIP-2570-HS</t>
  </si>
  <si>
    <t>CIP 250/270 Handset Replacement</t>
  </si>
  <si>
    <t>AS-CLD-SIP-250</t>
  </si>
  <si>
    <t>Cloud Server</t>
  </si>
  <si>
    <t>PA601</t>
  </si>
  <si>
    <t>ATLAS65W</t>
  </si>
  <si>
    <t>Atlas</t>
  </si>
  <si>
    <t>Atlas 65W Single Channel Amplifier</t>
  </si>
  <si>
    <t>CISCO-SG300-28PP-K9-NA</t>
  </si>
  <si>
    <t>CISCO</t>
  </si>
  <si>
    <t>Cisco PoE 28 Port Gigabit Switch
   + 24 1Gb PoE Ports
   + 4 1Gb / GBIC Ports</t>
  </si>
  <si>
    <t>CIS-SG350-10P</t>
  </si>
  <si>
    <t>Cisco Business Switch 1Gb 8 Port PoE 2 GBIC</t>
  </si>
  <si>
    <t>CIS-SG350-28P</t>
  </si>
  <si>
    <t>Cisco Business Switch 1Gb 24 Port 10/100 PoE 4 GBIC</t>
  </si>
  <si>
    <t>CIS-SG350-52P</t>
  </si>
  <si>
    <t>Cisco Business Switch 1Gb 48 Port PoE 4 GBIC</t>
  </si>
  <si>
    <t>Spa122</t>
  </si>
  <si>
    <t>CISCO-SPA122</t>
  </si>
  <si>
    <t>Cisco SPA122</t>
  </si>
  <si>
    <t>SPA192</t>
  </si>
  <si>
    <t>CISCO-SPA192</t>
  </si>
  <si>
    <t>Cisco SPA 192</t>
  </si>
  <si>
    <t>CISCO-SRW2008P-K9-NA</t>
  </si>
  <si>
    <t>Cisco PoE 10 Port Gigabit Switch
   + 8 1Gb PoE Ports
   + 2 1Gb / GBIC Ports</t>
  </si>
  <si>
    <t>Cyberdata-011186</t>
  </si>
  <si>
    <t>CyberData</t>
  </si>
  <si>
    <t>Cyberdata V3 VoIP Outdoor Intercom</t>
  </si>
  <si>
    <t>CYBERLINK</t>
  </si>
  <si>
    <t>Cyberdata VoIP Singlewire Enabled Speaker - Gray White</t>
  </si>
  <si>
    <t>DD10K</t>
  </si>
  <si>
    <t>Yealink</t>
  </si>
  <si>
    <t>Yealink DECT6 Dongle for S-Series Handsets</t>
  </si>
  <si>
    <t>EHS</t>
  </si>
  <si>
    <t>Electronic Hook Switch Adapter for adding headsets to a Yealink handset.</t>
  </si>
  <si>
    <t>EXP20</t>
  </si>
  <si>
    <t>IP Phone</t>
  </si>
  <si>
    <t>Expansion Module
   + Compatible with T27P and T29P Handsets
   + 20 Speed Dial Keys
   + LCD Labels
   + PoE
   + 1 Year Warranty</t>
  </si>
  <si>
    <t>EXP38</t>
  </si>
  <si>
    <t>Expansion Module
   + Compatible with T26, T28, and T38 Handsets
   + 38 Speed Dial Keys
   + LCD Labels
   + PoE
   + 1 Year Warranty</t>
  </si>
  <si>
    <t>EXP39</t>
  </si>
  <si>
    <t>Expansion Module
   + Compatible with T26, T28, and T38 Handsets
   + 20 Speed Dial Keys
   + LCD Labels
   + PoE
   + 1 Year Warranty</t>
  </si>
  <si>
    <t>EXP40</t>
  </si>
  <si>
    <t>Expansion Module
   + Compatible with T46G Handsets
   + 20 Speed Dial Keys
   + LCD Labels
   + PoE
   + 1 Year Warranty</t>
  </si>
  <si>
    <t>EXP50</t>
  </si>
  <si>
    <t>FAXSIPIT-ATA-001</t>
  </si>
  <si>
    <t>ATA</t>
  </si>
  <si>
    <t>FaxSIPIT ATA
  - Supports up 2 fax devices</t>
  </si>
  <si>
    <t>FIBER-IO-PT</t>
  </si>
  <si>
    <t>Fiber</t>
  </si>
  <si>
    <t>Pre-Terminated Indoor / Outdoor Fiber Per Foot
   + Multi-mode
   + 2 Pair
   + LC - LC connectors
   + Pulling eyes</t>
  </si>
  <si>
    <t>S3710</t>
  </si>
  <si>
    <t>GDS3710</t>
  </si>
  <si>
    <t>Grandstream</t>
  </si>
  <si>
    <t>Grandstream HD Video Door</t>
  </si>
  <si>
    <t>Grandstream CXV 3370</t>
  </si>
  <si>
    <t>Grandstream GDS 3710</t>
  </si>
  <si>
    <t>1760W</t>
  </si>
  <si>
    <t>GS-1760W</t>
  </si>
  <si>
    <t>Grandstream 1760</t>
  </si>
  <si>
    <t>DP730</t>
  </si>
  <si>
    <t>GS-DP730.H</t>
  </si>
  <si>
    <t>Grandstream DP730</t>
  </si>
  <si>
    <t>DP752</t>
  </si>
  <si>
    <t>GS-DP752</t>
  </si>
  <si>
    <t>Grandstream DP752</t>
  </si>
  <si>
    <t>DP752B</t>
  </si>
  <si>
    <t>GS-DP752.B</t>
  </si>
  <si>
    <t>Grandstream DP752B</t>
  </si>
  <si>
    <t>GXP2140</t>
  </si>
  <si>
    <t>GS-GXP2140</t>
  </si>
  <si>
    <t>Grandstream GXP2140</t>
  </si>
  <si>
    <t>GXP2160</t>
  </si>
  <si>
    <t>GS-GXP2160</t>
  </si>
  <si>
    <t>Grandstream GXP-2160 SIP Phone
   + 6 Accounts
   + 1Gb Dual Ethernet</t>
  </si>
  <si>
    <t>WP820</t>
  </si>
  <si>
    <t>GS-WP820</t>
  </si>
  <si>
    <t>Grandstream WiFi SIP Phone</t>
  </si>
  <si>
    <t>GXP2170</t>
  </si>
  <si>
    <t>GXP-2170</t>
  </si>
  <si>
    <t>Grandstream GXP-2170 Executive Handset
   + 6 SIP Accounts
   + Color LCD Screen
   + 1Gb</t>
  </si>
  <si>
    <t>GXP2200exp</t>
  </si>
  <si>
    <t>GXP-2200EXP</t>
  </si>
  <si>
    <t>Grandstream Expansion Module</t>
  </si>
  <si>
    <t>AS-FIBER</t>
  </si>
  <si>
    <t>Indoor Fiber</t>
  </si>
  <si>
    <t>300IP</t>
  </si>
  <si>
    <t>KONFTEL300IP</t>
  </si>
  <si>
    <t>Konftel 300IP Conference Phone</t>
  </si>
  <si>
    <t>LS-POTS-004</t>
  </si>
  <si>
    <t>Grounding</t>
  </si>
  <si>
    <t>4 Analog Port Lightning Protector</t>
  </si>
  <si>
    <t>MWP1100A</t>
  </si>
  <si>
    <t>Moimstone 1100A(N)</t>
  </si>
  <si>
    <t>Moimstone 1100 A(N) WiFi SIP Handset
   + Charging station included.</t>
  </si>
  <si>
    <t>AS-CABLE</t>
  </si>
  <si>
    <t>Network Cabling</t>
  </si>
  <si>
    <t>Structured Cable</t>
  </si>
  <si>
    <t>OM2 - Single Mode 6 Strand</t>
  </si>
  <si>
    <t>Single Mode OM2 Outdoor Fiber
   + Price Per Linear Foot
   + Pre-terminated
   + LC - LC Connectors
   + Pulling Eye</t>
  </si>
  <si>
    <t>Netgate SG‑8860</t>
  </si>
  <si>
    <t>PfSense-8860</t>
  </si>
  <si>
    <t>PFSense</t>
  </si>
  <si>
    <t>PfSense Medium Business Firewall
   + Up to 300 Users
   + 6 Gb/sec NICs
   + VPN Built-in</t>
  </si>
  <si>
    <t>C2758</t>
  </si>
  <si>
    <t>PfSense-C2758</t>
  </si>
  <si>
    <t>PfSense Med - Large Business Firewall
   + 4 Gb/sec NICs
   + VPN Built-in
   + Up to 500 Users</t>
  </si>
  <si>
    <t>SG‑2220</t>
  </si>
  <si>
    <t>PfSense-SG2220</t>
  </si>
  <si>
    <t>PfSense SoHo Firewall
   + VPN Built-in
   + Up to 20 Users</t>
  </si>
  <si>
    <t>SG-3100</t>
  </si>
  <si>
    <t>PFSENSE-SG3100</t>
  </si>
  <si>
    <t>Small to Medium Office Firewall
   + VPN Support
   + Up to 20 users</t>
  </si>
  <si>
    <t>SG-4860</t>
  </si>
  <si>
    <t>PFSENSE-SG4860</t>
  </si>
  <si>
    <t>PFSense Medsize Firewall
   + VPN
   + Support for 100 users</t>
  </si>
  <si>
    <t>VK‑T40E</t>
  </si>
  <si>
    <t>PFSENSE-VTK40E</t>
  </si>
  <si>
    <t>pFSense 2.0 Firewall
   + pFSense 2.0 Software
   + Atom Processor
   + WAN, LAN, OPT ports</t>
  </si>
  <si>
    <t>38099‑01</t>
  </si>
  <si>
    <t>Plantronics - 38099-01</t>
  </si>
  <si>
    <t>Plantronics</t>
  </si>
  <si>
    <t>Plantronics 38099-01
   - Quick Connect Cable for Yealink Handsets</t>
  </si>
  <si>
    <t>CS540</t>
  </si>
  <si>
    <t>PLANTRONICS-CS540</t>
  </si>
  <si>
    <t>Range up to 350 feet away for maximum mobility
Three wearing choices for tailored comfort
Premium wideband audio quality
One-touch call answer/end, vol +/-, mute and flash controls
Smart power management system optimizes for range and talk time
Conference in up to three additional CS500 or Savi headsets for enhanced collaboration
New headsets can subscribe to a base by simply docking the headset
Use with Electronic Hookswitch Cable or Handset Lifter to remotely answer/end calls</t>
  </si>
  <si>
    <t>H41N</t>
  </si>
  <si>
    <t>Plantronics - H41N</t>
  </si>
  <si>
    <t>Plantronics - Mirage H41N (Mirage H41N)
  - Wired Headset and Mic</t>
  </si>
  <si>
    <t>PLANTRONICS-H41N</t>
  </si>
  <si>
    <t>Plantronics H41N Wired Headset
   - Quick Connect
   - Earpiece and Mic</t>
  </si>
  <si>
    <t>HL10</t>
  </si>
  <si>
    <t>PLANTRONICS-HL10</t>
  </si>
  <si>
    <t>HL10 handset lifter fits on your telephone, letting you answer calls with the touch of a button, conveniently and automatically takes your handset off hook.</t>
  </si>
  <si>
    <t>M165</t>
  </si>
  <si>
    <t>PLANTRONICS-M165</t>
  </si>
  <si>
    <t>Plantronics Marque M165</t>
  </si>
  <si>
    <t>M95</t>
  </si>
  <si>
    <t>PLANTRONICS-M95</t>
  </si>
  <si>
    <t>Bluetooth Headset</t>
  </si>
  <si>
    <t>IP7000</t>
  </si>
  <si>
    <t>Polycom IP7000</t>
  </si>
  <si>
    <t>Polycom</t>
  </si>
  <si>
    <t>Conference Phone
   - 20' circular range
   - Power Supply
   - 2 Satellite Microphones</t>
  </si>
  <si>
    <t>S500</t>
  </si>
  <si>
    <t>SANGOMA-S500</t>
  </si>
  <si>
    <t>Sangoma</t>
  </si>
  <si>
    <t>S700 Executive SIP Handset
   + 1 Year Warranty
   + 3 Line Phone
   + BLF Feature</t>
  </si>
  <si>
    <t>S700</t>
  </si>
  <si>
    <t>SANGOMA-S700</t>
  </si>
  <si>
    <t>S700 Executive SIP Handset
   + 1 Year Warranty
   + 6 Line Phone
   + BLF Feature
   + Customizable Color Display
   + Accepts Expansion Module</t>
  </si>
  <si>
    <t>CP920</t>
  </si>
  <si>
    <t>SIP-CP920</t>
  </si>
  <si>
    <t>Yealink CP-920 Basic Conference Phone</t>
  </si>
  <si>
    <t>SIP Equipment</t>
  </si>
  <si>
    <t>SIP Equipment DP752.TS</t>
  </si>
  <si>
    <t>T58W</t>
  </si>
  <si>
    <t>SIP-T-58</t>
  </si>
  <si>
    <t>Yealink T58</t>
  </si>
  <si>
    <t>VP530</t>
  </si>
  <si>
    <t>SIP-VP530</t>
  </si>
  <si>
    <t>Yealink Peer to Peer Video Conference Phone</t>
  </si>
  <si>
    <t>W56H</t>
  </si>
  <si>
    <t>SIP-W56H</t>
  </si>
  <si>
    <t>Yealink Add-on wireless handset for SIP-W56P</t>
  </si>
  <si>
    <t>W56P</t>
  </si>
  <si>
    <t>SIP-W56P</t>
  </si>
  <si>
    <t>Yealink DECT6 Wireless Handset and Basestation</t>
  </si>
  <si>
    <t>W60P</t>
  </si>
  <si>
    <t>SIP-W60P</t>
  </si>
  <si>
    <t>Yealink W60P Base Station + DECT6 Handset</t>
  </si>
  <si>
    <t>T33G</t>
  </si>
  <si>
    <t>SIP-T33G</t>
  </si>
  <si>
    <t>Yealink T33G</t>
  </si>
  <si>
    <t>T31G</t>
  </si>
  <si>
    <t>SIP-T31G</t>
  </si>
  <si>
    <t>Yealink T31G</t>
  </si>
  <si>
    <t>T46U</t>
  </si>
  <si>
    <t>W76P</t>
  </si>
  <si>
    <t>T44U</t>
  </si>
  <si>
    <t>T43U</t>
  </si>
  <si>
    <t>W70B</t>
  </si>
  <si>
    <t>CP935W</t>
  </si>
  <si>
    <t>YHS34</t>
  </si>
  <si>
    <t>W830 GS</t>
  </si>
  <si>
    <t>T58W PRO</t>
  </si>
  <si>
    <t>WH62 MONO</t>
  </si>
  <si>
    <t>W73P</t>
  </si>
  <si>
    <t>W73H</t>
  </si>
  <si>
    <t>TC-POTSCAST-2LTE</t>
  </si>
  <si>
    <t>TelCloud</t>
  </si>
  <si>
    <t>TelCloud Potscast Device</t>
  </si>
  <si>
    <t>TESSCO-275203</t>
  </si>
  <si>
    <t>Amplifier</t>
  </si>
  <si>
    <t>4300 Amp Only Power Supply</t>
  </si>
  <si>
    <t>TESSCO-603295</t>
  </si>
  <si>
    <t>Antenna</t>
  </si>
  <si>
    <t>Low-Profile Ceiling Antenna (4-pack)</t>
  </si>
  <si>
    <t>THESTICK-001</t>
  </si>
  <si>
    <t>FAX &amp; ATA</t>
  </si>
  <si>
    <t>Fax / Voice Line Detection Unit</t>
  </si>
  <si>
    <t>TN-MINI-GBIC</t>
  </si>
  <si>
    <t>Adapter</t>
  </si>
  <si>
    <t>Trendnet Mini-Gbic Connectors
   + LC Termination</t>
  </si>
  <si>
    <t>WPU-7800</t>
  </si>
  <si>
    <t>Unidata WPU-7800</t>
  </si>
  <si>
    <t>+ 802.11i WPA2 personal and enterprise, 802.1xWEP, UMA
   + Automatic roaming (Mobility layer2/layer3 hands over)
   + Enhanced power save technology (for longer battery life)
   + VMM (high quality voice)
Mobile phone UI
   + 802.11 broadband (data, video and voice network in converged service)
   + Auto provisioning
Interoperability (rich call features)
Multimedia service
SIP extension, SIP messaging (SMS/chatting) and presence (In-built navigation)
Color TFT : 220 x 176 Pixel (QCIF)
Package Contents: Handset, Cradle, Battery Pack, Power Supply, AC Cable, Quick Start Guide</t>
  </si>
  <si>
    <t>AS-UPS</t>
  </si>
  <si>
    <t>Uninterruptible Power Supply UPS.750</t>
  </si>
  <si>
    <t>750-watt Uninterruptible Power Supply</t>
  </si>
  <si>
    <t>AS-UPS-1500</t>
  </si>
  <si>
    <t>UPS.1500</t>
  </si>
  <si>
    <t>1500-watt Uninterruptible Power Supply</t>
  </si>
  <si>
    <t>VoIP - Analog Adapter</t>
  </si>
  <si>
    <t>Analog to VoIP Adapter</t>
  </si>
  <si>
    <t>VoIP - Analog Adapter (Fax Supp)</t>
  </si>
  <si>
    <t>VoIP - Analog Adapter (Fax Supp</t>
  </si>
  <si>
    <t>ATA Adapter</t>
  </si>
  <si>
    <t>WF40</t>
  </si>
  <si>
    <t>WiFi Dongle for Yealink Phones</t>
  </si>
  <si>
    <t>WP-INT-EXPANSION-KIT</t>
  </si>
  <si>
    <t>LTE Cell Modem</t>
  </si>
  <si>
    <t>Internal Expansion Kit
+ 60' 50 Ohm Cable
+ 50 Ohm Splitter
+ Internal Antennae</t>
  </si>
  <si>
    <t>YEALINK YLPOE30 POE INJECTOR FO</t>
  </si>
  <si>
    <t>YEASTAR-CDMA-1CHL</t>
  </si>
  <si>
    <t>Yeastar</t>
  </si>
  <si>
    <t>Yeastar CDMA Gateway</t>
  </si>
  <si>
    <t>Yeastar Enterprise</t>
  </si>
  <si>
    <t>Yeastar Enterprise Asterisk Server
   + (1) PRI
   + SIP Trunking
   + Up to 300 Users
   + (3) Year Warranty</t>
  </si>
  <si>
    <t>FXO2</t>
  </si>
  <si>
    <t>YEASTAR-FXO2</t>
  </si>
  <si>
    <t>2 Port FXO Module for Yeastar S-Series PBX</t>
  </si>
  <si>
    <t>FXS2</t>
  </si>
  <si>
    <t>YEASTAR-FXS2</t>
  </si>
  <si>
    <t>2 Port FXS Module for Yeastar S-Series PBX</t>
  </si>
  <si>
    <t>YeaStar-PRO-1PRI</t>
  </si>
  <si>
    <t>YeaStar MyPBX Digital
   + 1 T1/PRI Port
   + LAN Port
   + 23 Concurrent Calls
   + Up To 150 Users</t>
  </si>
  <si>
    <t>S20</t>
  </si>
  <si>
    <t>YEASTAR-S20</t>
  </si>
  <si>
    <t>+ 20 Extensions
+ SIP/IAX Trunks
+4 FXO/FXS or 1 GSM/CDMA Port</t>
  </si>
  <si>
    <t>YEASTAR-S20-GSM</t>
  </si>
  <si>
    <t>Yeastar S20 PBX / Gateway with GSM Module</t>
  </si>
  <si>
    <t>S50</t>
  </si>
  <si>
    <t>YEASTAR-S50</t>
  </si>
  <si>
    <t>MyPBX S50
+ 50 Extensions
+ SIP / IAX Trunks
+ 8 FXO/FXS Ports or 4 GSM/CDMA Ports</t>
  </si>
  <si>
    <t>UPS.750</t>
  </si>
  <si>
    <t>750-watt Uninterruptible Power Supply for Elevator ATA</t>
  </si>
  <si>
    <t>AS-GRND-SLTN</t>
  </si>
  <si>
    <t>Ambit Grounding Solution</t>
  </si>
  <si>
    <t>AS-SURGE-PRTCTR</t>
  </si>
  <si>
    <t>Ambit Surge Protector</t>
  </si>
  <si>
    <t>AS-IMP-PTCH</t>
  </si>
  <si>
    <t>Patch Panel</t>
  </si>
  <si>
    <t>CD-V3-PGSRVR</t>
  </si>
  <si>
    <t>Cyberdata V3 Paging Server</t>
  </si>
  <si>
    <t>AS-PREM-SIP</t>
  </si>
  <si>
    <t>Rack Server w/ Asterisk + FPBX</t>
  </si>
  <si>
    <t>AS-B-LNK-FO</t>
  </si>
  <si>
    <t>Failover Over PBX Phone Server</t>
  </si>
  <si>
    <t>AS-B-LNK</t>
  </si>
  <si>
    <t>PBX Phone Server with Asterisk and FPBX</t>
  </si>
  <si>
    <t>AS-INTCM-BEE</t>
  </si>
  <si>
    <t>Intercom Server</t>
  </si>
  <si>
    <t>AS-SRVR</t>
  </si>
  <si>
    <t>AS-WLCLOCK</t>
  </si>
  <si>
    <t>Clock</t>
  </si>
  <si>
    <t>Ambit Wall Clock</t>
  </si>
  <si>
    <t>AL-ALGO-8401</t>
  </si>
  <si>
    <t>Algo 8401 Single-Sided IP Clock</t>
  </si>
  <si>
    <t>AL-ALGO-8202</t>
  </si>
  <si>
    <t>Algo 8402 Double-Sided IP Clock</t>
  </si>
  <si>
    <t>HT812</t>
  </si>
  <si>
    <t>GS-HT812</t>
  </si>
  <si>
    <t>ATA for Fax, Elevator, or Analog Phone</t>
  </si>
  <si>
    <t>Cisco ATA for Fax, Elevator, or Analog Phone</t>
  </si>
  <si>
    <t>ATA for Fax Machine</t>
  </si>
  <si>
    <t>AS-SIPSTATION-ATA</t>
  </si>
  <si>
    <t>SIPSTATION ATA for Fax Machine</t>
  </si>
  <si>
    <t>AC-MP-202R</t>
  </si>
  <si>
    <t>Audiocodes Alarm and Security Line ATA</t>
  </si>
  <si>
    <t>AS-ATA-RTR</t>
  </si>
  <si>
    <t>Ambit ATA</t>
  </si>
  <si>
    <t>AMTNG.1</t>
  </si>
  <si>
    <t>Ameeting UCaaS Collaborative Phone System License Fee, per user, per month</t>
  </si>
  <si>
    <t>AS-SFTPHN</t>
  </si>
  <si>
    <t>Ambit Softphone</t>
  </si>
  <si>
    <t>AS-REPRT</t>
  </si>
  <si>
    <t>Ambit Reporting Module</t>
  </si>
  <si>
    <t>AS-MGMT</t>
  </si>
  <si>
    <t>Ambit Management Console</t>
  </si>
  <si>
    <t>AS-CYBER</t>
  </si>
  <si>
    <t>Ambit CyberSecurity Services</t>
  </si>
  <si>
    <t>AS-NET-ANL</t>
  </si>
  <si>
    <t>Ambit Network Analysis</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</si>
</sst>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_(&quot;$&quot;* #,##0.00_);_(&quot;$&quot;* \(#,##0.00\);_(&quot;$&quot;* &quot;-&quot;??_);_(@_)"/>
    <numFmt numFmtId="165" formatCode="&quot;$&quot;#,##0.00"/>
    <numFmt numFmtId="166" formatCode="&quot;$&quot;#,##0_);[Red]\(&quot;$&quot;#,##0\)"/>
  </numFmts>
  <fonts count="7">
    <font>
      <sz val="10.0"/>
      <color rgb="FF000000"/>
      <name val="Arial"/>
      <scheme val="minor"/>
    </font>
    <font>
      <b/>
      <sz val="10.0"/>
      <color theme="1"/>
      <name val="Arial"/>
    </font>
    <font/>
    <font>
      <color rgb="FFFFFFFF"/>
      <name val="Arial"/>
      <scheme val="minor"/>
    </font>
    <font>
      <b/>
      <u/>
      <sz val="10.0"/>
      <color theme="10"/>
      <name val="Arial"/>
    </font>
    <font>
      <b/>
      <color theme="1"/>
      <name val="Arial"/>
      <scheme val="minor"/>
    </font>
    <font>
      <b/>
      <sz val="10.0"/>
      <color rgb="FF150404"/>
      <name val="Arial"/>
    </font>
  </fonts>
  <fills count="10">
    <fill>
      <patternFill patternType="none"/>
    </fill>
    <fill>
      <patternFill patternType="lightGray"/>
    </fill>
    <fill>
      <patternFill patternType="solid">
        <fgColor theme="0"/>
        <bgColor theme="0"/>
      </patternFill>
    </fill>
    <fill>
      <patternFill patternType="solid">
        <fgColor rgb="FFE5DFEC"/>
        <bgColor rgb="FFE5DFEC"/>
      </patternFill>
    </fill>
    <fill>
      <patternFill patternType="solid">
        <fgColor rgb="FFFF0000"/>
        <bgColor rgb="FFFF0000"/>
      </patternFill>
    </fill>
    <fill>
      <patternFill patternType="solid">
        <fgColor rgb="FFFFFF00"/>
        <bgColor rgb="FFFFFF00"/>
      </patternFill>
    </fill>
    <fill>
      <patternFill patternType="solid">
        <fgColor rgb="FFF2F2F2"/>
        <bgColor rgb="FFF2F2F2"/>
      </patternFill>
    </fill>
    <fill>
      <patternFill patternType="solid">
        <fgColor rgb="FFDBE5F1"/>
        <bgColor rgb="FFDBE5F1"/>
      </patternFill>
    </fill>
    <fill>
      <patternFill patternType="solid">
        <fgColor rgb="FFFFFFFF"/>
        <bgColor rgb="FFFFFFFF"/>
      </patternFill>
    </fill>
    <fill>
      <patternFill patternType="solid">
        <fgColor rgb="FFE0F7FA"/>
        <bgColor rgb="FFE0F7FA"/>
      </patternFill>
    </fill>
  </fills>
  <borders count="24">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left/>
      <top/>
    </border>
    <border>
      <top/>
    </border>
    <border>
      <right style="thin">
        <color rgb="FF000000"/>
      </right>
      <top/>
    </border>
    <border>
      <left style="medium">
        <color rgb="FF974806"/>
      </left>
      <right style="thin">
        <color rgb="FF974806"/>
      </right>
      <top style="medium">
        <color rgb="FF974806"/>
      </top>
      <bottom style="thin">
        <color rgb="FF974806"/>
      </bottom>
    </border>
    <border>
      <left style="thin">
        <color rgb="FF974806"/>
      </left>
      <right style="thin">
        <color rgb="FF974806"/>
      </right>
      <top style="medium">
        <color rgb="FF974806"/>
      </top>
      <bottom style="thin">
        <color rgb="FF974806"/>
      </bottom>
    </border>
    <border>
      <left style="thin">
        <color rgb="FF974806"/>
      </left>
      <right style="medium">
        <color rgb="FF974806"/>
      </right>
      <top style="medium">
        <color rgb="FF974806"/>
      </top>
    </border>
    <border>
      <left/>
    </border>
    <border>
      <right style="thin">
        <color rgb="FF000000"/>
      </right>
    </border>
    <border>
      <left style="medium">
        <color rgb="FF974806"/>
      </left>
      <right style="thin">
        <color rgb="FF974806"/>
      </right>
      <top style="thin">
        <color rgb="FF974806"/>
      </top>
      <bottom style="thin">
        <color rgb="FF974806"/>
      </bottom>
    </border>
    <border>
      <left style="thin">
        <color rgb="FF974806"/>
      </left>
      <right style="thin">
        <color rgb="FF974806"/>
      </right>
      <top style="thin">
        <color rgb="FF974806"/>
      </top>
      <bottom style="thin">
        <color rgb="FF974806"/>
      </bottom>
    </border>
    <border>
      <left style="thin">
        <color rgb="FF974806"/>
      </left>
      <right style="medium">
        <color rgb="FF974806"/>
      </right>
    </border>
    <border>
      <left/>
      <bottom/>
    </border>
    <border>
      <bottom/>
    </border>
    <border>
      <right style="thin">
        <color rgb="FF000000"/>
      </right>
      <bottom/>
    </border>
    <border>
      <left style="medium">
        <color rgb="FF974806"/>
      </left>
      <right style="thin">
        <color rgb="FF974806"/>
      </right>
      <top style="thin">
        <color rgb="FF974806"/>
      </top>
      <bottom style="medium">
        <color rgb="FF974806"/>
      </bottom>
    </border>
    <border>
      <left style="thin">
        <color rgb="FF974806"/>
      </left>
      <right style="thin">
        <color rgb="FF974806"/>
      </right>
      <top style="thin">
        <color rgb="FF974806"/>
      </top>
      <bottom style="medium">
        <color rgb="FF974806"/>
      </bottom>
    </border>
    <border>
      <left style="thin">
        <color rgb="FF974806"/>
      </left>
      <right style="medium">
        <color rgb="FF974806"/>
      </right>
      <bottom style="medium">
        <color rgb="FF974806"/>
      </bottom>
    </border>
    <border>
      <left style="thin">
        <color rgb="FF000000"/>
      </left>
      <right style="thin">
        <color rgb="FF000000"/>
      </right>
      <top style="thin">
        <color rgb="FF000000"/>
      </top>
      <bottom style="thin">
        <color rgb="FF000000"/>
      </bottom>
    </border>
    <border>
      <left/>
      <right style="thin">
        <color rgb="FF000000"/>
      </right>
      <top/>
      <bottom/>
    </border>
  </borders>
  <cellStyleXfs count="1">
    <xf borderId="0" fillId="0" fontId="0" numFmtId="0" applyAlignment="1" applyFont="1"/>
  </cellStyleXfs>
  <cellXfs count="98">
    <xf borderId="0" fillId="0" fontId="0" numFmtId="0" xfId="0" applyAlignment="1" applyFont="1">
      <alignment readingOrder="0" shrinkToFit="0" vertical="bottom" wrapText="0"/>
    </xf>
    <xf borderId="1" fillId="0" fontId="1" numFmtId="0" xfId="0" applyBorder="1" applyFont="1"/>
    <xf borderId="2" fillId="0" fontId="1" numFmtId="0" xfId="0" applyBorder="1" applyFont="1"/>
    <xf borderId="2" fillId="0" fontId="1" numFmtId="0" xfId="0" applyAlignment="1" applyBorder="1" applyFont="1">
      <alignment horizontal="left" shrinkToFit="0" wrapText="1"/>
    </xf>
    <xf borderId="2" fillId="0" fontId="2" numFmtId="0" xfId="0" applyBorder="1" applyFont="1"/>
    <xf borderId="2" fillId="0" fontId="1" numFmtId="164" xfId="0" applyBorder="1" applyFont="1" applyNumberFormat="1"/>
    <xf borderId="2" fillId="0" fontId="1" numFmtId="9" xfId="0" applyBorder="1" applyFont="1" applyNumberFormat="1"/>
    <xf borderId="3" fillId="0" fontId="1" numFmtId="0" xfId="0" applyBorder="1" applyFont="1"/>
    <xf borderId="0" fillId="2" fontId="3" numFmtId="0" xfId="0" applyAlignment="1" applyFill="1" applyFont="1">
      <alignment readingOrder="0"/>
    </xf>
    <xf borderId="0" fillId="0" fontId="1" numFmtId="0" xfId="0" applyFont="1"/>
    <xf borderId="4" fillId="0" fontId="1" numFmtId="0" xfId="0" applyBorder="1" applyFont="1"/>
    <xf borderId="0" fillId="0" fontId="1" numFmtId="0" xfId="0" applyAlignment="1" applyFont="1">
      <alignment horizontal="left"/>
    </xf>
    <xf borderId="0" fillId="0" fontId="1" numFmtId="0" xfId="0" applyAlignment="1" applyFont="1">
      <alignment shrinkToFit="0" wrapText="1"/>
    </xf>
    <xf borderId="0" fillId="0" fontId="1" numFmtId="164" xfId="0" applyFont="1" applyNumberFormat="1"/>
    <xf borderId="5" fillId="3" fontId="1" numFmtId="0" xfId="0" applyAlignment="1" applyBorder="1" applyFill="1" applyFont="1">
      <alignment horizontal="left" vertical="top"/>
    </xf>
    <xf borderId="6" fillId="0" fontId="2" numFmtId="0" xfId="0" applyBorder="1" applyFont="1"/>
    <xf borderId="7" fillId="0" fontId="2" numFmtId="0" xfId="0" applyBorder="1" applyFont="1"/>
    <xf borderId="0" fillId="0" fontId="1" numFmtId="0" xfId="0" applyAlignment="1" applyFont="1">
      <alignment horizontal="center" shrinkToFit="0" vertical="center" wrapText="1"/>
    </xf>
    <xf borderId="8" fillId="4" fontId="1" numFmtId="0" xfId="0" applyAlignment="1" applyBorder="1" applyFill="1" applyFont="1">
      <alignment horizontal="left" shrinkToFit="0" wrapText="1"/>
    </xf>
    <xf borderId="9" fillId="2" fontId="1" numFmtId="0" xfId="0" applyBorder="1" applyFont="1"/>
    <xf borderId="10" fillId="5" fontId="1" numFmtId="0" xfId="0" applyAlignment="1" applyBorder="1" applyFill="1" applyFont="1">
      <alignment horizontal="center" shrinkToFit="0" vertical="center" wrapText="1"/>
    </xf>
    <xf borderId="11" fillId="0" fontId="2" numFmtId="0" xfId="0" applyBorder="1" applyFont="1"/>
    <xf borderId="12" fillId="0" fontId="2" numFmtId="0" xfId="0" applyBorder="1" applyFont="1"/>
    <xf borderId="13" fillId="6" fontId="1" numFmtId="0" xfId="0" applyAlignment="1" applyBorder="1" applyFill="1" applyFont="1">
      <alignment horizontal="left"/>
    </xf>
    <xf borderId="14" fillId="0" fontId="1" numFmtId="0" xfId="0" applyBorder="1" applyFont="1"/>
    <xf borderId="15" fillId="0" fontId="2" numFmtId="0" xfId="0" applyBorder="1" applyFont="1"/>
    <xf borderId="16" fillId="0" fontId="2" numFmtId="0" xfId="0" applyBorder="1" applyFont="1"/>
    <xf borderId="17" fillId="0" fontId="2" numFmtId="0" xfId="0" applyBorder="1" applyFont="1"/>
    <xf borderId="18" fillId="0" fontId="2" numFmtId="0" xfId="0" applyBorder="1" applyFont="1"/>
    <xf borderId="0" fillId="0" fontId="1" numFmtId="9" xfId="0" applyFont="1" applyNumberFormat="1"/>
    <xf borderId="12" fillId="0" fontId="1" numFmtId="0" xfId="0" applyBorder="1" applyFont="1"/>
    <xf borderId="19" fillId="6" fontId="1" numFmtId="0" xfId="0" applyAlignment="1" applyBorder="1" applyFont="1">
      <alignment horizontal="left"/>
    </xf>
    <xf borderId="20" fillId="0" fontId="4" numFmtId="0" xfId="0" applyBorder="1" applyFont="1"/>
    <xf borderId="21" fillId="0" fontId="2" numFmtId="0" xfId="0" applyBorder="1" applyFont="1"/>
    <xf borderId="22" fillId="7" fontId="1" numFmtId="164" xfId="0" applyBorder="1" applyFill="1" applyFont="1" applyNumberFormat="1"/>
    <xf borderId="23" fillId="7" fontId="1" numFmtId="164" xfId="0" applyBorder="1" applyFont="1" applyNumberFormat="1"/>
    <xf borderId="4" fillId="0" fontId="1" numFmtId="0" xfId="0" applyAlignment="1" applyBorder="1" applyFont="1">
      <alignment shrinkToFit="0" vertical="center" wrapText="1"/>
    </xf>
    <xf borderId="0" fillId="0" fontId="1" numFmtId="0" xfId="0" applyAlignment="1" applyFont="1">
      <alignment shrinkToFit="0" vertical="center" wrapText="1"/>
    </xf>
    <xf borderId="0" fillId="0" fontId="1" numFmtId="0" xfId="0" applyAlignment="1" applyFont="1">
      <alignment horizontal="left" shrinkToFit="0" vertical="center" wrapText="1"/>
    </xf>
    <xf borderId="0" fillId="0" fontId="1" numFmtId="164" xfId="0" applyAlignment="1" applyFont="1" applyNumberFormat="1">
      <alignment shrinkToFit="0" vertical="center" wrapText="1"/>
    </xf>
    <xf borderId="0" fillId="0" fontId="1" numFmtId="9" xfId="0" applyAlignment="1" applyFont="1" applyNumberFormat="1">
      <alignment shrinkToFit="0" vertical="center" wrapText="1"/>
    </xf>
    <xf borderId="12" fillId="0" fontId="1" numFmtId="0" xfId="0" applyAlignment="1" applyBorder="1" applyFont="1">
      <alignment shrinkToFit="0" vertical="center" wrapText="1"/>
    </xf>
    <xf borderId="0" fillId="0" fontId="1" numFmtId="0" xfId="0" applyAlignment="1" applyFont="1">
      <alignment vertical="center"/>
    </xf>
    <xf borderId="22" fillId="0" fontId="1" numFmtId="0" xfId="0" applyAlignment="1" applyBorder="1" applyFont="1">
      <alignment readingOrder="0"/>
    </xf>
    <xf borderId="22" fillId="0" fontId="1" numFmtId="0" xfId="0" applyBorder="1" applyFont="1"/>
    <xf borderId="22" fillId="7" fontId="1" numFmtId="0" xfId="0" applyAlignment="1" applyBorder="1" applyFont="1">
      <alignment horizontal="left" readingOrder="0"/>
    </xf>
    <xf borderId="22" fillId="7" fontId="1" numFmtId="0" xfId="0" applyAlignment="1" applyBorder="1" applyFont="1">
      <alignment readingOrder="0"/>
    </xf>
    <xf borderId="22" fillId="7" fontId="1" numFmtId="0" xfId="0" applyAlignment="1" applyBorder="1" applyFont="1">
      <alignment readingOrder="0" vertical="bottom"/>
    </xf>
    <xf borderId="22" fillId="7" fontId="1" numFmtId="0" xfId="0" applyAlignment="1" applyBorder="1" applyFont="1">
      <alignment readingOrder="0" shrinkToFit="0" vertical="bottom" wrapText="1"/>
    </xf>
    <xf borderId="22" fillId="7" fontId="1" numFmtId="165" xfId="0" applyAlignment="1" applyBorder="1" applyFont="1" applyNumberFormat="1">
      <alignment horizontal="right" readingOrder="0" vertical="bottom"/>
    </xf>
    <xf borderId="22" fillId="7" fontId="1" numFmtId="9" xfId="0" applyAlignment="1" applyBorder="1" applyFont="1" applyNumberFormat="1">
      <alignment horizontal="right" readingOrder="0" vertical="bottom"/>
    </xf>
    <xf borderId="22" fillId="7" fontId="1" numFmtId="165" xfId="0" applyAlignment="1" applyBorder="1" applyFont="1" applyNumberFormat="1">
      <alignment horizontal="right" vertical="bottom"/>
    </xf>
    <xf borderId="22" fillId="0" fontId="1" numFmtId="164" xfId="0" applyAlignment="1" applyBorder="1" applyFont="1" applyNumberFormat="1">
      <alignment readingOrder="0"/>
    </xf>
    <xf borderId="22" fillId="0" fontId="1" numFmtId="164" xfId="0" applyBorder="1" applyFont="1" applyNumberFormat="1"/>
    <xf borderId="22" fillId="0" fontId="1" numFmtId="0" xfId="0" applyBorder="1" applyFont="1"/>
    <xf borderId="22" fillId="7" fontId="1" numFmtId="0" xfId="0" applyAlignment="1" applyBorder="1" applyFont="1">
      <alignment horizontal="left"/>
    </xf>
    <xf borderId="22" fillId="7" fontId="1" numFmtId="0" xfId="0" applyBorder="1" applyFont="1"/>
    <xf borderId="22" fillId="8" fontId="1" numFmtId="0" xfId="0" applyAlignment="1" applyBorder="1" applyFill="1" applyFont="1">
      <alignment horizontal="left" vertical="bottom"/>
    </xf>
    <xf borderId="22" fillId="8" fontId="1" numFmtId="0" xfId="0" applyAlignment="1" applyBorder="1" applyFont="1">
      <alignment vertical="bottom"/>
    </xf>
    <xf borderId="22" fillId="8" fontId="1" numFmtId="0" xfId="0" applyAlignment="1" applyBorder="1" applyFont="1">
      <alignment readingOrder="0" shrinkToFit="0" vertical="bottom" wrapText="1"/>
    </xf>
    <xf borderId="22" fillId="8" fontId="1" numFmtId="165" xfId="0" applyAlignment="1" applyBorder="1" applyFont="1" applyNumberFormat="1">
      <alignment horizontal="right" vertical="bottom"/>
    </xf>
    <xf borderId="22" fillId="7" fontId="1" numFmtId="49" xfId="0" applyAlignment="1" applyBorder="1" applyFont="1" applyNumberFormat="1">
      <alignment vertical="bottom"/>
    </xf>
    <xf borderId="22" fillId="8" fontId="1" numFmtId="0" xfId="0" applyAlignment="1" applyBorder="1" applyFont="1">
      <alignment horizontal="left" readingOrder="0" vertical="bottom"/>
    </xf>
    <xf borderId="22" fillId="8" fontId="1" numFmtId="0" xfId="0" applyAlignment="1" applyBorder="1" applyFont="1">
      <alignment readingOrder="0" vertical="bottom"/>
    </xf>
    <xf borderId="22" fillId="0" fontId="5" numFmtId="0" xfId="0" applyAlignment="1" applyBorder="1" applyFont="1">
      <alignment horizontal="left" readingOrder="0"/>
    </xf>
    <xf borderId="22" fillId="0" fontId="5" numFmtId="0" xfId="0" applyAlignment="1" applyBorder="1" applyFont="1">
      <alignment readingOrder="0"/>
    </xf>
    <xf borderId="22" fillId="8" fontId="1" numFmtId="49" xfId="0" applyAlignment="1" applyBorder="1" applyFont="1" applyNumberFormat="1">
      <alignment vertical="bottom"/>
    </xf>
    <xf borderId="22" fillId="7" fontId="1" numFmtId="0" xfId="0" applyAlignment="1" applyBorder="1" applyFont="1">
      <alignment vertical="bottom"/>
    </xf>
    <xf borderId="22" fillId="0" fontId="1" numFmtId="49" xfId="0" applyAlignment="1" applyBorder="1" applyFont="1" applyNumberFormat="1">
      <alignment horizontal="left"/>
    </xf>
    <xf borderId="22" fillId="0" fontId="1" numFmtId="49" xfId="0" applyBorder="1" applyFont="1" applyNumberFormat="1"/>
    <xf borderId="22" fillId="0" fontId="1" numFmtId="166" xfId="0" applyAlignment="1" applyBorder="1" applyFont="1" applyNumberFormat="1">
      <alignment readingOrder="0"/>
    </xf>
    <xf borderId="22" fillId="0" fontId="1" numFmtId="49" xfId="0" applyAlignment="1" applyBorder="1" applyFont="1" applyNumberFormat="1">
      <alignment shrinkToFit="0" wrapText="1"/>
    </xf>
    <xf borderId="22" fillId="0" fontId="1" numFmtId="165" xfId="0" applyBorder="1" applyFont="1" applyNumberFormat="1"/>
    <xf borderId="22" fillId="0" fontId="1" numFmtId="0" xfId="0" applyAlignment="1" applyBorder="1" applyFont="1">
      <alignment horizontal="left"/>
    </xf>
    <xf borderId="22" fillId="0" fontId="1" numFmtId="0" xfId="0" applyAlignment="1" applyBorder="1" applyFont="1">
      <alignment shrinkToFit="0" wrapText="1"/>
    </xf>
    <xf borderId="22" fillId="0" fontId="1" numFmtId="0" xfId="0" applyAlignment="1" applyBorder="1" applyFont="1">
      <alignment horizontal="left" shrinkToFit="0" wrapText="1"/>
    </xf>
    <xf borderId="22" fillId="0" fontId="1" numFmtId="165" xfId="0" applyAlignment="1" applyBorder="1" applyFont="1" applyNumberFormat="1">
      <alignment readingOrder="0"/>
    </xf>
    <xf borderId="22" fillId="0" fontId="1" numFmtId="9" xfId="0" applyAlignment="1" applyBorder="1" applyFont="1" applyNumberFormat="1">
      <alignment shrinkToFit="0" wrapText="1"/>
    </xf>
    <xf borderId="22" fillId="0" fontId="1" numFmtId="9" xfId="0" applyBorder="1" applyFont="1" applyNumberFormat="1"/>
    <xf borderId="22" fillId="0" fontId="1" numFmtId="165" xfId="0" applyAlignment="1" applyBorder="1" applyFont="1" applyNumberFormat="1">
      <alignment shrinkToFit="0" wrapText="1"/>
    </xf>
    <xf borderId="22" fillId="0" fontId="1" numFmtId="166" xfId="0" applyAlignment="1" applyBorder="1" applyFont="1" applyNumberFormat="1">
      <alignment readingOrder="0" shrinkToFit="0" wrapText="1"/>
    </xf>
    <xf borderId="22" fillId="0" fontId="1" numFmtId="165" xfId="0" applyAlignment="1" applyBorder="1" applyFont="1" applyNumberFormat="1">
      <alignment readingOrder="0" shrinkToFit="0" wrapText="1"/>
    </xf>
    <xf borderId="22" fillId="0" fontId="1" numFmtId="0" xfId="0" applyAlignment="1" applyBorder="1" applyFont="1">
      <alignment readingOrder="0" shrinkToFit="0" wrapText="1"/>
    </xf>
    <xf borderId="22" fillId="8" fontId="1" numFmtId="0" xfId="0" applyAlignment="1" applyBorder="1" applyFont="1">
      <alignment shrinkToFit="0" vertical="bottom" wrapText="1"/>
    </xf>
    <xf borderId="22" fillId="0" fontId="1" numFmtId="0" xfId="0" applyAlignment="1" applyBorder="1" applyFont="1">
      <alignment horizontal="left" readingOrder="0" shrinkToFit="0" wrapText="1"/>
    </xf>
    <xf borderId="22" fillId="0" fontId="1" numFmtId="49" xfId="0" applyAlignment="1" applyBorder="1" applyFont="1" applyNumberFormat="1">
      <alignment vertical="bottom"/>
    </xf>
    <xf borderId="22" fillId="0" fontId="1" numFmtId="0" xfId="0" applyAlignment="1" applyBorder="1" applyFont="1">
      <alignment shrinkToFit="0" vertical="bottom" wrapText="1"/>
    </xf>
    <xf borderId="22" fillId="0" fontId="1" numFmtId="0" xfId="0" applyAlignment="1" applyBorder="1" applyFont="1">
      <alignment horizontal="left" vertical="bottom"/>
    </xf>
    <xf borderId="22" fillId="0" fontId="1" numFmtId="0" xfId="0" applyAlignment="1" applyBorder="1" applyFont="1">
      <alignment vertical="bottom"/>
    </xf>
    <xf borderId="22" fillId="0" fontId="6" numFmtId="0" xfId="0" applyAlignment="1" applyBorder="1" applyFont="1">
      <alignment horizontal="left" readingOrder="0"/>
    </xf>
    <xf borderId="22" fillId="9" fontId="1" numFmtId="0" xfId="0" applyAlignment="1" applyBorder="1" applyFill="1" applyFont="1">
      <alignment horizontal="left" vertical="bottom"/>
    </xf>
    <xf borderId="22" fillId="9" fontId="1" numFmtId="0" xfId="0" applyAlignment="1" applyBorder="1" applyFont="1">
      <alignment vertical="bottom"/>
    </xf>
    <xf borderId="22" fillId="9" fontId="1" numFmtId="0" xfId="0" applyAlignment="1" applyBorder="1" applyFont="1">
      <alignment shrinkToFit="0" vertical="bottom" wrapText="1"/>
    </xf>
    <xf borderId="22" fillId="8" fontId="1" numFmtId="0" xfId="0" applyAlignment="1" applyBorder="1" applyFont="1">
      <alignment horizontal="left" shrinkToFit="0" vertical="bottom" wrapText="1"/>
    </xf>
    <xf borderId="22" fillId="9" fontId="1" numFmtId="0" xfId="0" applyAlignment="1" applyBorder="1" applyFont="1">
      <alignment horizontal="left" shrinkToFit="0" vertical="bottom" wrapText="1"/>
    </xf>
    <xf borderId="22" fillId="8" fontId="1" numFmtId="49" xfId="0" applyAlignment="1" applyBorder="1" applyFont="1" applyNumberFormat="1">
      <alignment horizontal="left" shrinkToFit="0" vertical="bottom" wrapText="1"/>
    </xf>
    <xf borderId="22" fillId="8" fontId="1" numFmtId="49" xfId="0" applyAlignment="1" applyBorder="1" applyFont="1" applyNumberFormat="1">
      <alignment shrinkToFit="0" vertical="bottom" wrapText="1"/>
    </xf>
    <xf borderId="22" fillId="9" fontId="1" numFmtId="0" xfId="0" applyAlignment="1" applyBorder="1" applyFont="1">
      <alignment readingOrder="0" shrinkToFit="0" vertical="bottom" wrapText="1"/>
    </xf>
  </cellXfs>
  <cellStyles count="1">
    <cellStyle xfId="0" name="Normal" builtinId="0"/>
  </cellStyles>
  <dxfs count="5">
    <dxf>
      <font/>
      <fill>
        <patternFill patternType="solid">
          <fgColor rgb="FFD8D8D8"/>
          <bgColor rgb="FFD8D8D8"/>
        </patternFill>
      </fill>
      <border/>
    </dxf>
    <dxf>
      <font/>
      <fill>
        <patternFill patternType="none"/>
      </fill>
      <border/>
    </dxf>
    <dxf>
      <font/>
      <fill>
        <patternFill patternType="solid">
          <fgColor theme="4"/>
          <bgColor theme="4"/>
        </patternFill>
      </fill>
      <border/>
    </dxf>
    <dxf>
      <font/>
      <fill>
        <patternFill patternType="solid">
          <fgColor rgb="FFDBE5F1"/>
          <bgColor rgb="FFDBE5F1"/>
        </patternFill>
      </fill>
      <border/>
    </dxf>
    <dxf>
      <font/>
      <fill>
        <patternFill patternType="solid">
          <fgColor theme="0"/>
          <bgColor theme="0"/>
        </patternFill>
      </fill>
      <border/>
    </dxf>
  </dxfs>
  <tableStyles count="1">
    <tableStyle count="3" pivot="0" name="TELECOMMUNICATIONS-style">
      <tableStyleElement dxfId="2" type="headerRow"/>
      <tableStyleElement dxfId="3" type="firstRowStripe"/>
      <tableStyleElement dxfId="4"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9:O201" displayName="Table_1" name="Table_1" id="1">
  <tableColumns count="15">
    <tableColumn name="Item#" id="1"/>
    <tableColumn name="QBID" id="2"/>
    <tableColumn name="Proposal ID" id="3"/>
    <tableColumn name="Proposed Product Line" id="4"/>
    <tableColumn name="Manufacturer Model Number" id="5"/>
    <tableColumn name="Bidder SKU" id="6"/>
    <tableColumn name="Product Line/Service Name" id="7"/>
    <tableColumn name="Description/Specifications of Product or Service (Speed/Bandwidth, etc. if applicable)" id="8"/>
    <tableColumn name="Base price from Base Price Source Proposed" id="9"/>
    <tableColumn name="UoM (Mbps/Gbps)" id="10"/>
    <tableColumn name="Proposed Discount(%)" id="11"/>
    <tableColumn name="ALJP Proposed Price/UoM " id="12"/>
    <tableColumn name="ALJP Category (REQUIRED)            use drop-down" id="13"/>
    <tableColumn name="ALJP Category if current categories do not apply" id="14"/>
    <tableColumn name="Product/Service Category (if applicable) (Partial/Full if applicable)" id="15"/>
  </tableColumns>
  <tableStyleInfo name="TELECOMMUNICATIONS-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hidden="1" min="1" max="1" width="9.13"/>
    <col customWidth="1" hidden="1" min="2" max="2" width="9.75"/>
    <col customWidth="1" hidden="1" min="3" max="3" width="19.88"/>
    <col customWidth="1" hidden="1" min="4" max="4" width="33.88"/>
    <col customWidth="1" min="5" max="5" width="30.88"/>
    <col customWidth="1" min="6" max="6" width="25.63"/>
    <col customWidth="1" min="7" max="7" width="22.25"/>
    <col customWidth="1" min="8" max="8" width="37.75"/>
    <col customWidth="1" min="9" max="9" width="23.13"/>
    <col customWidth="1" min="10" max="10" width="8.63"/>
    <col customWidth="1" min="11" max="11" width="9.88"/>
    <col customWidth="1" min="12" max="12" width="19.13"/>
    <col customWidth="1" min="13" max="14" width="34.38"/>
    <col customWidth="1" min="15" max="15" width="39.25"/>
    <col customWidth="1" hidden="1" min="16" max="16" width="8.63"/>
    <col customWidth="1" min="17" max="17" width="8.63"/>
  </cols>
  <sheetData>
    <row r="1" ht="12.0" customHeight="1">
      <c r="A1" s="1"/>
      <c r="B1" s="2"/>
      <c r="C1" s="2"/>
      <c r="D1" s="2"/>
      <c r="E1" s="3" t="s">
        <v>0</v>
      </c>
      <c r="F1" s="4"/>
      <c r="G1" s="4"/>
      <c r="H1" s="4"/>
      <c r="I1" s="5"/>
      <c r="J1" s="2"/>
      <c r="K1" s="6"/>
      <c r="L1" s="2"/>
      <c r="M1" s="2"/>
      <c r="N1" s="2"/>
      <c r="O1" s="7"/>
      <c r="P1" s="8" t="s">
        <v>1</v>
      </c>
      <c r="Q1" s="9"/>
    </row>
    <row r="2" ht="12.0" customHeight="1">
      <c r="A2" s="10"/>
      <c r="B2" s="9"/>
      <c r="C2" s="9"/>
      <c r="D2" s="9"/>
      <c r="E2" s="11"/>
      <c r="F2" s="9"/>
      <c r="G2" s="9"/>
      <c r="H2" s="12"/>
      <c r="I2" s="13"/>
      <c r="J2" s="14"/>
      <c r="K2" s="15"/>
      <c r="L2" s="15"/>
      <c r="M2" s="15"/>
      <c r="N2" s="15"/>
      <c r="O2" s="16"/>
      <c r="P2" s="8" t="s">
        <v>2</v>
      </c>
      <c r="Q2" s="9"/>
    </row>
    <row r="3" ht="12.0" customHeight="1">
      <c r="A3" s="10"/>
      <c r="B3" s="9"/>
      <c r="C3" s="9"/>
      <c r="D3" s="17"/>
      <c r="E3" s="18"/>
      <c r="F3" s="19"/>
      <c r="G3" s="20" t="s">
        <v>3</v>
      </c>
      <c r="H3" s="12" t="s">
        <v>4</v>
      </c>
      <c r="I3" s="13" t="s">
        <v>5</v>
      </c>
      <c r="J3" s="21"/>
      <c r="O3" s="22"/>
      <c r="P3" s="8" t="s">
        <v>6</v>
      </c>
      <c r="Q3" s="9"/>
    </row>
    <row r="4" ht="12.0" customHeight="1">
      <c r="A4" s="10"/>
      <c r="B4" s="9"/>
      <c r="C4" s="9"/>
      <c r="D4" s="17"/>
      <c r="E4" s="23"/>
      <c r="F4" s="24"/>
      <c r="G4" s="25"/>
      <c r="H4" s="12" t="s">
        <v>4</v>
      </c>
      <c r="I4" s="13"/>
      <c r="J4" s="21"/>
      <c r="O4" s="22"/>
      <c r="P4" s="8" t="s">
        <v>7</v>
      </c>
      <c r="Q4" s="9"/>
    </row>
    <row r="5" ht="12.0" customHeight="1">
      <c r="A5" s="10"/>
      <c r="B5" s="9"/>
      <c r="C5" s="9"/>
      <c r="D5" s="17"/>
      <c r="E5" s="23" t="s">
        <v>8</v>
      </c>
      <c r="F5" s="24"/>
      <c r="G5" s="25"/>
      <c r="H5" s="12" t="s">
        <v>4</v>
      </c>
      <c r="I5" s="13"/>
      <c r="J5" s="26"/>
      <c r="K5" s="27"/>
      <c r="L5" s="27"/>
      <c r="M5" s="27"/>
      <c r="N5" s="27"/>
      <c r="O5" s="28"/>
      <c r="P5" s="8" t="s">
        <v>9</v>
      </c>
      <c r="Q5" s="9"/>
    </row>
    <row r="6" ht="12.0" customHeight="1">
      <c r="A6" s="10"/>
      <c r="B6" s="9"/>
      <c r="C6" s="9"/>
      <c r="D6" s="17"/>
      <c r="E6" s="23" t="s">
        <v>10</v>
      </c>
      <c r="F6" s="24"/>
      <c r="G6" s="25"/>
      <c r="H6" s="12"/>
      <c r="I6" s="13"/>
      <c r="J6" s="9"/>
      <c r="K6" s="29"/>
      <c r="L6" s="9"/>
      <c r="M6" s="9"/>
      <c r="N6" s="9"/>
      <c r="O6" s="30"/>
      <c r="P6" s="9"/>
      <c r="Q6" s="9"/>
    </row>
    <row r="7" ht="12.0" customHeight="1">
      <c r="A7" s="10"/>
      <c r="B7" s="9"/>
      <c r="C7" s="9"/>
      <c r="D7" s="17"/>
      <c r="E7" s="31" t="s">
        <v>11</v>
      </c>
      <c r="F7" s="32"/>
      <c r="G7" s="33"/>
      <c r="H7" s="12" t="s">
        <v>4</v>
      </c>
      <c r="I7" s="13"/>
      <c r="J7" s="9"/>
      <c r="K7" s="29"/>
      <c r="L7" s="34">
        <f>I7-(I7*K7)</f>
        <v>0</v>
      </c>
      <c r="M7" s="35"/>
      <c r="N7" s="35"/>
      <c r="O7" s="30"/>
      <c r="P7" s="9"/>
      <c r="Q7" s="9"/>
    </row>
    <row r="8" ht="12.0" customHeight="1">
      <c r="A8" s="10" t="s">
        <v>12</v>
      </c>
      <c r="B8" s="9"/>
      <c r="C8" s="9"/>
      <c r="D8" s="9"/>
      <c r="E8" s="11"/>
      <c r="F8" s="9"/>
      <c r="G8" s="9"/>
      <c r="H8" s="12"/>
      <c r="I8" s="13" t="s">
        <v>13</v>
      </c>
      <c r="J8" s="9"/>
      <c r="K8" s="29" t="s">
        <v>14</v>
      </c>
      <c r="L8" s="9"/>
      <c r="M8" s="9"/>
      <c r="N8" s="9"/>
      <c r="O8" s="30"/>
      <c r="P8" s="9"/>
      <c r="Q8" s="9"/>
    </row>
    <row r="9" ht="12.0" customHeight="1">
      <c r="A9" s="36" t="s">
        <v>15</v>
      </c>
      <c r="B9" s="37" t="s">
        <v>16</v>
      </c>
      <c r="C9" s="37" t="s">
        <v>17</v>
      </c>
      <c r="D9" s="37" t="s">
        <v>18</v>
      </c>
      <c r="E9" s="38" t="s">
        <v>19</v>
      </c>
      <c r="F9" s="37" t="s">
        <v>20</v>
      </c>
      <c r="G9" s="37" t="s">
        <v>21</v>
      </c>
      <c r="H9" s="37" t="s">
        <v>22</v>
      </c>
      <c r="I9" s="39" t="s">
        <v>23</v>
      </c>
      <c r="J9" s="37" t="s">
        <v>24</v>
      </c>
      <c r="K9" s="40" t="s">
        <v>25</v>
      </c>
      <c r="L9" s="37" t="s">
        <v>26</v>
      </c>
      <c r="M9" s="37" t="s">
        <v>27</v>
      </c>
      <c r="N9" s="37" t="s">
        <v>28</v>
      </c>
      <c r="O9" s="41" t="s">
        <v>29</v>
      </c>
      <c r="P9" s="42"/>
      <c r="Q9" s="42"/>
    </row>
    <row r="10" ht="12.0" customHeight="1">
      <c r="A10" s="43">
        <v>1.0</v>
      </c>
      <c r="B10" s="44"/>
      <c r="C10" s="44"/>
      <c r="D10" s="44"/>
      <c r="E10" s="45" t="s">
        <v>30</v>
      </c>
      <c r="F10" s="46" t="s">
        <v>30</v>
      </c>
      <c r="G10" s="47" t="s">
        <v>31</v>
      </c>
      <c r="H10" s="48" t="s">
        <v>32</v>
      </c>
      <c r="I10" s="49">
        <v>1.0</v>
      </c>
      <c r="J10" s="47" t="s">
        <v>33</v>
      </c>
      <c r="K10" s="50">
        <v>0.05</v>
      </c>
      <c r="L10" s="51">
        <f t="shared" ref="L10:L201" si="1">iferror(I10*(1-K10),"Custom Quote Needed")</f>
        <v>0.95</v>
      </c>
      <c r="M10" s="52" t="s">
        <v>1</v>
      </c>
      <c r="N10" s="53"/>
      <c r="O10" s="44"/>
      <c r="P10" s="54"/>
      <c r="Q10" s="54"/>
    </row>
    <row r="11" ht="12.0" customHeight="1">
      <c r="A11" s="44">
        <f t="shared" ref="A11:A201" si="2">1+A10</f>
        <v>2</v>
      </c>
      <c r="B11" s="44"/>
      <c r="C11" s="44"/>
      <c r="D11" s="44"/>
      <c r="E11" s="55" t="s">
        <v>34</v>
      </c>
      <c r="F11" s="56" t="s">
        <v>34</v>
      </c>
      <c r="G11" s="47" t="s">
        <v>35</v>
      </c>
      <c r="H11" s="48" t="s">
        <v>36</v>
      </c>
      <c r="I11" s="51">
        <v>159.0</v>
      </c>
      <c r="J11" s="47" t="s">
        <v>33</v>
      </c>
      <c r="K11" s="50">
        <v>0.05</v>
      </c>
      <c r="L11" s="51">
        <f t="shared" si="1"/>
        <v>151.05</v>
      </c>
      <c r="M11" s="52" t="s">
        <v>1</v>
      </c>
      <c r="N11" s="53"/>
      <c r="O11" s="44"/>
      <c r="P11" s="54"/>
      <c r="Q11" s="54"/>
    </row>
    <row r="12" ht="12.0" customHeight="1">
      <c r="A12" s="44">
        <f t="shared" si="2"/>
        <v>3</v>
      </c>
      <c r="B12" s="44"/>
      <c r="C12" s="44"/>
      <c r="D12" s="44"/>
      <c r="E12" s="57" t="s">
        <v>37</v>
      </c>
      <c r="F12" s="58" t="s">
        <v>37</v>
      </c>
      <c r="G12" s="47" t="s">
        <v>35</v>
      </c>
      <c r="H12" s="59" t="s">
        <v>38</v>
      </c>
      <c r="I12" s="60">
        <v>36.0</v>
      </c>
      <c r="J12" s="47" t="s">
        <v>33</v>
      </c>
      <c r="K12" s="50">
        <v>0.05</v>
      </c>
      <c r="L12" s="51">
        <f t="shared" si="1"/>
        <v>34.2</v>
      </c>
      <c r="M12" s="52" t="s">
        <v>1</v>
      </c>
      <c r="N12" s="53"/>
      <c r="O12" s="44"/>
      <c r="P12" s="54"/>
      <c r="Q12" s="54"/>
    </row>
    <row r="13" ht="12.0" customHeight="1">
      <c r="A13" s="44">
        <f t="shared" si="2"/>
        <v>4</v>
      </c>
      <c r="B13" s="44"/>
      <c r="C13" s="44"/>
      <c r="D13" s="44"/>
      <c r="E13" s="57" t="s">
        <v>37</v>
      </c>
      <c r="F13" s="61" t="s">
        <v>39</v>
      </c>
      <c r="G13" s="47" t="s">
        <v>35</v>
      </c>
      <c r="H13" s="48" t="s">
        <v>40</v>
      </c>
      <c r="I13" s="51">
        <v>25.0</v>
      </c>
      <c r="J13" s="47" t="s">
        <v>33</v>
      </c>
      <c r="K13" s="50">
        <v>0.05</v>
      </c>
      <c r="L13" s="51">
        <f t="shared" si="1"/>
        <v>23.75</v>
      </c>
      <c r="M13" s="52" t="s">
        <v>1</v>
      </c>
      <c r="N13" s="53"/>
      <c r="O13" s="44"/>
      <c r="P13" s="54"/>
      <c r="Q13" s="54"/>
    </row>
    <row r="14" ht="12.0" customHeight="1">
      <c r="A14" s="44">
        <f t="shared" si="2"/>
        <v>5</v>
      </c>
      <c r="B14" s="44"/>
      <c r="C14" s="44"/>
      <c r="D14" s="44"/>
      <c r="E14" s="62" t="s">
        <v>41</v>
      </c>
      <c r="F14" s="63" t="s">
        <v>41</v>
      </c>
      <c r="G14" s="47" t="s">
        <v>31</v>
      </c>
      <c r="H14" s="48" t="s">
        <v>42</v>
      </c>
      <c r="I14" s="49">
        <v>3.75</v>
      </c>
      <c r="J14" s="47" t="s">
        <v>33</v>
      </c>
      <c r="K14" s="50">
        <v>0.05</v>
      </c>
      <c r="L14" s="51">
        <f t="shared" si="1"/>
        <v>3.5625</v>
      </c>
      <c r="M14" s="52" t="s">
        <v>1</v>
      </c>
      <c r="N14" s="53"/>
      <c r="O14" s="44"/>
      <c r="P14" s="54"/>
      <c r="Q14" s="54"/>
    </row>
    <row r="15" ht="12.0" customHeight="1">
      <c r="A15" s="44">
        <f t="shared" si="2"/>
        <v>6</v>
      </c>
      <c r="B15" s="44"/>
      <c r="C15" s="44"/>
      <c r="D15" s="44"/>
      <c r="E15" s="64" t="s">
        <v>43</v>
      </c>
      <c r="F15" s="65" t="s">
        <v>43</v>
      </c>
      <c r="G15" s="47" t="s">
        <v>31</v>
      </c>
      <c r="H15" s="48" t="s">
        <v>44</v>
      </c>
      <c r="I15" s="49">
        <v>25.95</v>
      </c>
      <c r="J15" s="47" t="s">
        <v>33</v>
      </c>
      <c r="K15" s="50">
        <v>0.05</v>
      </c>
      <c r="L15" s="51">
        <f t="shared" si="1"/>
        <v>24.6525</v>
      </c>
      <c r="M15" s="52" t="s">
        <v>1</v>
      </c>
      <c r="N15" s="53"/>
      <c r="O15" s="44"/>
      <c r="P15" s="54"/>
      <c r="Q15" s="54"/>
    </row>
    <row r="16" ht="12.0" customHeight="1">
      <c r="A16" s="44">
        <f t="shared" si="2"/>
        <v>7</v>
      </c>
      <c r="B16" s="44"/>
      <c r="C16" s="44"/>
      <c r="D16" s="44"/>
      <c r="E16" s="64" t="s">
        <v>45</v>
      </c>
      <c r="F16" s="65" t="s">
        <v>45</v>
      </c>
      <c r="G16" s="47" t="s">
        <v>31</v>
      </c>
      <c r="H16" s="48" t="s">
        <v>46</v>
      </c>
      <c r="I16" s="49">
        <v>25.0</v>
      </c>
      <c r="J16" s="47" t="s">
        <v>33</v>
      </c>
      <c r="K16" s="50">
        <v>0.05</v>
      </c>
      <c r="L16" s="51">
        <f t="shared" si="1"/>
        <v>23.75</v>
      </c>
      <c r="M16" s="52" t="s">
        <v>1</v>
      </c>
      <c r="N16" s="53"/>
      <c r="O16" s="44"/>
      <c r="P16" s="54"/>
      <c r="Q16" s="54"/>
    </row>
    <row r="17" ht="12.0" customHeight="1">
      <c r="A17" s="44">
        <f t="shared" si="2"/>
        <v>8</v>
      </c>
      <c r="B17" s="44"/>
      <c r="C17" s="44"/>
      <c r="D17" s="44"/>
      <c r="E17" s="57" t="s">
        <v>37</v>
      </c>
      <c r="F17" s="66" t="s">
        <v>47</v>
      </c>
      <c r="G17" s="47" t="s">
        <v>35</v>
      </c>
      <c r="H17" s="59" t="s">
        <v>48</v>
      </c>
      <c r="I17" s="60">
        <v>10.0</v>
      </c>
      <c r="J17" s="47" t="s">
        <v>33</v>
      </c>
      <c r="K17" s="50">
        <v>0.05</v>
      </c>
      <c r="L17" s="51">
        <f t="shared" si="1"/>
        <v>9.5</v>
      </c>
      <c r="M17" s="52" t="s">
        <v>1</v>
      </c>
      <c r="N17" s="53"/>
      <c r="O17" s="44"/>
      <c r="P17" s="54"/>
      <c r="Q17" s="54"/>
    </row>
    <row r="18" ht="12.0" customHeight="1">
      <c r="A18" s="44">
        <f t="shared" si="2"/>
        <v>9</v>
      </c>
      <c r="B18" s="44" t="str">
        <f t="shared" ref="B18:B77" si="3">IF($F$3="","",$F$3)</f>
        <v/>
      </c>
      <c r="C18" s="44" t="str">
        <f t="shared" ref="C18:C77" si="4">IF($F$4="","",$F$4)</f>
        <v/>
      </c>
      <c r="D18" s="44" t="str">
        <f t="shared" ref="D18:D77" si="5">IF($F$5="","",$F$5)</f>
        <v/>
      </c>
      <c r="E18" s="57" t="s">
        <v>37</v>
      </c>
      <c r="F18" s="67" t="s">
        <v>49</v>
      </c>
      <c r="G18" s="47" t="s">
        <v>35</v>
      </c>
      <c r="H18" s="48" t="s">
        <v>50</v>
      </c>
      <c r="I18" s="51">
        <v>25.0</v>
      </c>
      <c r="J18" s="47" t="s">
        <v>33</v>
      </c>
      <c r="K18" s="50">
        <v>0.05</v>
      </c>
      <c r="L18" s="51">
        <f t="shared" si="1"/>
        <v>23.75</v>
      </c>
      <c r="M18" s="52" t="s">
        <v>1</v>
      </c>
      <c r="N18" s="53"/>
      <c r="O18" s="44"/>
      <c r="P18" s="54"/>
      <c r="Q18" s="54"/>
    </row>
    <row r="19" ht="12.0" customHeight="1">
      <c r="A19" s="44">
        <f t="shared" si="2"/>
        <v>10</v>
      </c>
      <c r="B19" s="44" t="str">
        <f t="shared" si="3"/>
        <v/>
      </c>
      <c r="C19" s="44" t="str">
        <f t="shared" si="4"/>
        <v/>
      </c>
      <c r="D19" s="44" t="str">
        <f t="shared" si="5"/>
        <v/>
      </c>
      <c r="E19" s="68" t="s">
        <v>51</v>
      </c>
      <c r="F19" s="69" t="s">
        <v>51</v>
      </c>
      <c r="G19" s="70" t="s">
        <v>52</v>
      </c>
      <c r="H19" s="71" t="s">
        <v>53</v>
      </c>
      <c r="I19" s="72">
        <v>175.0</v>
      </c>
      <c r="J19" s="47" t="s">
        <v>33</v>
      </c>
      <c r="K19" s="50">
        <v>0.05</v>
      </c>
      <c r="L19" s="51">
        <f t="shared" si="1"/>
        <v>166.25</v>
      </c>
      <c r="M19" s="52" t="s">
        <v>1</v>
      </c>
      <c r="N19" s="53"/>
      <c r="O19" s="44"/>
      <c r="P19" s="54"/>
      <c r="Q19" s="54"/>
    </row>
    <row r="20" ht="12.0" customHeight="1">
      <c r="A20" s="44">
        <f t="shared" si="2"/>
        <v>11</v>
      </c>
      <c r="B20" s="44" t="str">
        <f t="shared" si="3"/>
        <v/>
      </c>
      <c r="C20" s="44" t="str">
        <f t="shared" si="4"/>
        <v/>
      </c>
      <c r="D20" s="44" t="str">
        <f t="shared" si="5"/>
        <v/>
      </c>
      <c r="E20" s="73" t="s">
        <v>54</v>
      </c>
      <c r="F20" s="44" t="s">
        <v>54</v>
      </c>
      <c r="G20" s="70" t="s">
        <v>52</v>
      </c>
      <c r="H20" s="74" t="s">
        <v>53</v>
      </c>
      <c r="I20" s="72">
        <v>175.0</v>
      </c>
      <c r="J20" s="47" t="s">
        <v>33</v>
      </c>
      <c r="K20" s="50">
        <v>0.05</v>
      </c>
      <c r="L20" s="51">
        <f t="shared" si="1"/>
        <v>166.25</v>
      </c>
      <c r="M20" s="52" t="s">
        <v>1</v>
      </c>
      <c r="N20" s="53"/>
      <c r="O20" s="44"/>
      <c r="P20" s="54"/>
      <c r="Q20" s="54"/>
    </row>
    <row r="21" ht="12.0" customHeight="1">
      <c r="A21" s="44">
        <f t="shared" si="2"/>
        <v>12</v>
      </c>
      <c r="B21" s="44" t="str">
        <f t="shared" si="3"/>
        <v/>
      </c>
      <c r="C21" s="44" t="str">
        <f t="shared" si="4"/>
        <v/>
      </c>
      <c r="D21" s="44" t="str">
        <f t="shared" si="5"/>
        <v/>
      </c>
      <c r="E21" s="73" t="s">
        <v>55</v>
      </c>
      <c r="F21" s="44" t="s">
        <v>55</v>
      </c>
      <c r="G21" s="70" t="s">
        <v>52</v>
      </c>
      <c r="H21" s="74" t="s">
        <v>56</v>
      </c>
      <c r="I21" s="72">
        <v>1200.0</v>
      </c>
      <c r="J21" s="47" t="s">
        <v>33</v>
      </c>
      <c r="K21" s="50">
        <v>0.05</v>
      </c>
      <c r="L21" s="51">
        <f t="shared" si="1"/>
        <v>1140</v>
      </c>
      <c r="M21" s="52" t="s">
        <v>1</v>
      </c>
      <c r="N21" s="53"/>
      <c r="O21" s="44"/>
      <c r="P21" s="54"/>
      <c r="Q21" s="54"/>
    </row>
    <row r="22" ht="12.0" customHeight="1">
      <c r="A22" s="44">
        <f t="shared" si="2"/>
        <v>13</v>
      </c>
      <c r="B22" s="44" t="str">
        <f t="shared" si="3"/>
        <v/>
      </c>
      <c r="C22" s="44" t="str">
        <f t="shared" si="4"/>
        <v/>
      </c>
      <c r="D22" s="44" t="str">
        <f t="shared" si="5"/>
        <v/>
      </c>
      <c r="E22" s="75" t="s">
        <v>57</v>
      </c>
      <c r="F22" s="74" t="s">
        <v>57</v>
      </c>
      <c r="G22" s="70" t="s">
        <v>52</v>
      </c>
      <c r="H22" s="74" t="s">
        <v>58</v>
      </c>
      <c r="I22" s="76">
        <v>1200.0</v>
      </c>
      <c r="J22" s="47" t="s">
        <v>33</v>
      </c>
      <c r="K22" s="50">
        <v>0.05</v>
      </c>
      <c r="L22" s="51">
        <f t="shared" si="1"/>
        <v>1140</v>
      </c>
      <c r="M22" s="52" t="s">
        <v>1</v>
      </c>
      <c r="N22" s="53"/>
      <c r="O22" s="44"/>
      <c r="P22" s="54"/>
      <c r="Q22" s="54"/>
    </row>
    <row r="23" ht="12.0" customHeight="1">
      <c r="A23" s="44">
        <f t="shared" si="2"/>
        <v>14</v>
      </c>
      <c r="B23" s="44" t="str">
        <f t="shared" si="3"/>
        <v/>
      </c>
      <c r="C23" s="44" t="str">
        <f t="shared" si="4"/>
        <v/>
      </c>
      <c r="D23" s="44" t="str">
        <f t="shared" si="5"/>
        <v/>
      </c>
      <c r="E23" s="75" t="s">
        <v>59</v>
      </c>
      <c r="F23" s="74" t="s">
        <v>59</v>
      </c>
      <c r="G23" s="70" t="s">
        <v>52</v>
      </c>
      <c r="H23" s="77" t="s">
        <v>60</v>
      </c>
      <c r="I23" s="72">
        <v>150.0</v>
      </c>
      <c r="J23" s="47" t="s">
        <v>33</v>
      </c>
      <c r="K23" s="50">
        <v>0.05</v>
      </c>
      <c r="L23" s="51">
        <f t="shared" si="1"/>
        <v>142.5</v>
      </c>
      <c r="M23" s="52" t="s">
        <v>1</v>
      </c>
      <c r="N23" s="53"/>
      <c r="O23" s="78"/>
      <c r="P23" s="54"/>
      <c r="Q23" s="54"/>
    </row>
    <row r="24" ht="12.0" customHeight="1">
      <c r="A24" s="44">
        <f t="shared" si="2"/>
        <v>15</v>
      </c>
      <c r="B24" s="44" t="str">
        <f t="shared" si="3"/>
        <v/>
      </c>
      <c r="C24" s="44" t="str">
        <f t="shared" si="4"/>
        <v/>
      </c>
      <c r="D24" s="44" t="str">
        <f t="shared" si="5"/>
        <v/>
      </c>
      <c r="E24" s="75" t="s">
        <v>61</v>
      </c>
      <c r="F24" s="74" t="s">
        <v>61</v>
      </c>
      <c r="G24" s="70" t="s">
        <v>52</v>
      </c>
      <c r="H24" s="77" t="s">
        <v>62</v>
      </c>
      <c r="I24" s="72">
        <v>10.0</v>
      </c>
      <c r="J24" s="47" t="s">
        <v>33</v>
      </c>
      <c r="K24" s="50">
        <v>0.05</v>
      </c>
      <c r="L24" s="51">
        <f t="shared" si="1"/>
        <v>9.5</v>
      </c>
      <c r="M24" s="52" t="s">
        <v>1</v>
      </c>
      <c r="N24" s="53"/>
      <c r="O24" s="78"/>
      <c r="P24" s="54"/>
      <c r="Q24" s="54"/>
    </row>
    <row r="25" ht="12.0" customHeight="1">
      <c r="A25" s="44">
        <f t="shared" si="2"/>
        <v>16</v>
      </c>
      <c r="B25" s="44" t="str">
        <f t="shared" si="3"/>
        <v/>
      </c>
      <c r="C25" s="44" t="str">
        <f t="shared" si="4"/>
        <v/>
      </c>
      <c r="D25" s="44" t="str">
        <f t="shared" si="5"/>
        <v/>
      </c>
      <c r="E25" s="75" t="s">
        <v>63</v>
      </c>
      <c r="F25" s="74" t="s">
        <v>63</v>
      </c>
      <c r="G25" s="70" t="s">
        <v>52</v>
      </c>
      <c r="H25" s="77" t="s">
        <v>62</v>
      </c>
      <c r="I25" s="72">
        <v>10.0</v>
      </c>
      <c r="J25" s="47" t="s">
        <v>33</v>
      </c>
      <c r="K25" s="50">
        <v>0.05</v>
      </c>
      <c r="L25" s="51">
        <f t="shared" si="1"/>
        <v>9.5</v>
      </c>
      <c r="M25" s="52" t="s">
        <v>1</v>
      </c>
      <c r="N25" s="53"/>
      <c r="O25" s="78"/>
      <c r="P25" s="54"/>
      <c r="Q25" s="54"/>
    </row>
    <row r="26" ht="12.0" customHeight="1">
      <c r="A26" s="44">
        <f t="shared" si="2"/>
        <v>17</v>
      </c>
      <c r="B26" s="44" t="str">
        <f t="shared" si="3"/>
        <v/>
      </c>
      <c r="C26" s="44" t="str">
        <f t="shared" si="4"/>
        <v/>
      </c>
      <c r="D26" s="44" t="str">
        <f t="shared" si="5"/>
        <v/>
      </c>
      <c r="E26" s="75" t="s">
        <v>64</v>
      </c>
      <c r="F26" s="74" t="s">
        <v>64</v>
      </c>
      <c r="G26" s="70" t="s">
        <v>52</v>
      </c>
      <c r="H26" s="77" t="s">
        <v>65</v>
      </c>
      <c r="I26" s="72">
        <v>25.0</v>
      </c>
      <c r="J26" s="47" t="s">
        <v>33</v>
      </c>
      <c r="K26" s="50">
        <v>0.05</v>
      </c>
      <c r="L26" s="51">
        <f t="shared" si="1"/>
        <v>23.75</v>
      </c>
      <c r="M26" s="52" t="s">
        <v>1</v>
      </c>
      <c r="N26" s="53"/>
      <c r="O26" s="78"/>
      <c r="P26" s="54"/>
      <c r="Q26" s="54"/>
    </row>
    <row r="27" ht="12.0" customHeight="1">
      <c r="A27" s="44">
        <f t="shared" si="2"/>
        <v>18</v>
      </c>
      <c r="B27" s="44" t="str">
        <f t="shared" si="3"/>
        <v/>
      </c>
      <c r="C27" s="44" t="str">
        <f t="shared" si="4"/>
        <v/>
      </c>
      <c r="D27" s="44" t="str">
        <f t="shared" si="5"/>
        <v/>
      </c>
      <c r="E27" s="75" t="s">
        <v>66</v>
      </c>
      <c r="F27" s="74" t="s">
        <v>66</v>
      </c>
      <c r="G27" s="70" t="s">
        <v>52</v>
      </c>
      <c r="H27" s="74" t="s">
        <v>67</v>
      </c>
      <c r="I27" s="79">
        <v>295.0</v>
      </c>
      <c r="J27" s="47" t="s">
        <v>33</v>
      </c>
      <c r="K27" s="50">
        <v>0.05</v>
      </c>
      <c r="L27" s="51">
        <f t="shared" si="1"/>
        <v>280.25</v>
      </c>
      <c r="M27" s="52" t="s">
        <v>1</v>
      </c>
      <c r="N27" s="53"/>
      <c r="O27" s="44"/>
      <c r="P27" s="54"/>
      <c r="Q27" s="54"/>
    </row>
    <row r="28" ht="12.0" customHeight="1">
      <c r="A28" s="44">
        <f t="shared" si="2"/>
        <v>19</v>
      </c>
      <c r="B28" s="44" t="str">
        <f t="shared" si="3"/>
        <v/>
      </c>
      <c r="C28" s="44" t="str">
        <f t="shared" si="4"/>
        <v/>
      </c>
      <c r="D28" s="44" t="str">
        <f t="shared" si="5"/>
        <v/>
      </c>
      <c r="E28" s="75" t="s">
        <v>68</v>
      </c>
      <c r="F28" s="74" t="s">
        <v>68</v>
      </c>
      <c r="G28" s="70" t="s">
        <v>52</v>
      </c>
      <c r="H28" s="74" t="s">
        <v>69</v>
      </c>
      <c r="I28" s="79">
        <v>1499.0</v>
      </c>
      <c r="J28" s="47" t="s">
        <v>33</v>
      </c>
      <c r="K28" s="50">
        <v>0.05</v>
      </c>
      <c r="L28" s="51">
        <f t="shared" si="1"/>
        <v>1424.05</v>
      </c>
      <c r="M28" s="52" t="s">
        <v>1</v>
      </c>
      <c r="N28" s="53"/>
      <c r="O28" s="44"/>
      <c r="P28" s="54"/>
      <c r="Q28" s="54"/>
    </row>
    <row r="29" ht="12.0" customHeight="1">
      <c r="A29" s="44">
        <f t="shared" si="2"/>
        <v>20</v>
      </c>
      <c r="B29" s="44" t="str">
        <f t="shared" si="3"/>
        <v/>
      </c>
      <c r="C29" s="44" t="str">
        <f t="shared" si="4"/>
        <v/>
      </c>
      <c r="D29" s="44" t="str">
        <f t="shared" si="5"/>
        <v/>
      </c>
      <c r="E29" s="75" t="s">
        <v>70</v>
      </c>
      <c r="F29" s="74" t="s">
        <v>70</v>
      </c>
      <c r="G29" s="70" t="s">
        <v>52</v>
      </c>
      <c r="H29" s="74" t="s">
        <v>71</v>
      </c>
      <c r="I29" s="79">
        <v>750.0</v>
      </c>
      <c r="J29" s="47" t="s">
        <v>33</v>
      </c>
      <c r="K29" s="50">
        <v>0.05</v>
      </c>
      <c r="L29" s="51">
        <f t="shared" si="1"/>
        <v>712.5</v>
      </c>
      <c r="M29" s="52" t="s">
        <v>1</v>
      </c>
      <c r="N29" s="53"/>
      <c r="O29" s="44"/>
      <c r="P29" s="54"/>
      <c r="Q29" s="54"/>
    </row>
    <row r="30" ht="12.0" customHeight="1">
      <c r="A30" s="44">
        <f t="shared" si="2"/>
        <v>21</v>
      </c>
      <c r="B30" s="44" t="str">
        <f t="shared" si="3"/>
        <v/>
      </c>
      <c r="C30" s="44" t="str">
        <f t="shared" si="4"/>
        <v/>
      </c>
      <c r="D30" s="44" t="str">
        <f t="shared" si="5"/>
        <v/>
      </c>
      <c r="E30" s="75" t="s">
        <v>72</v>
      </c>
      <c r="F30" s="74" t="s">
        <v>72</v>
      </c>
      <c r="G30" s="70" t="s">
        <v>52</v>
      </c>
      <c r="H30" s="74" t="s">
        <v>73</v>
      </c>
      <c r="I30" s="79">
        <v>100.0</v>
      </c>
      <c r="J30" s="47" t="s">
        <v>33</v>
      </c>
      <c r="K30" s="50">
        <v>0.05</v>
      </c>
      <c r="L30" s="51">
        <f t="shared" si="1"/>
        <v>95</v>
      </c>
      <c r="M30" s="52" t="s">
        <v>1</v>
      </c>
      <c r="N30" s="53"/>
      <c r="O30" s="44"/>
      <c r="P30" s="54"/>
      <c r="Q30" s="54"/>
    </row>
    <row r="31" ht="12.0" customHeight="1">
      <c r="A31" s="44">
        <f t="shared" si="2"/>
        <v>22</v>
      </c>
      <c r="B31" s="44" t="str">
        <f t="shared" si="3"/>
        <v/>
      </c>
      <c r="C31" s="44" t="str">
        <f t="shared" si="4"/>
        <v/>
      </c>
      <c r="D31" s="44" t="str">
        <f t="shared" si="5"/>
        <v/>
      </c>
      <c r="E31" s="75" t="s">
        <v>74</v>
      </c>
      <c r="F31" s="74" t="s">
        <v>74</v>
      </c>
      <c r="G31" s="70" t="s">
        <v>52</v>
      </c>
      <c r="H31" s="74" t="s">
        <v>75</v>
      </c>
      <c r="I31" s="79">
        <v>1500.0</v>
      </c>
      <c r="J31" s="47" t="s">
        <v>33</v>
      </c>
      <c r="K31" s="50">
        <v>0.05</v>
      </c>
      <c r="L31" s="51">
        <f t="shared" si="1"/>
        <v>1425</v>
      </c>
      <c r="M31" s="52" t="s">
        <v>1</v>
      </c>
      <c r="N31" s="53"/>
      <c r="O31" s="44"/>
      <c r="P31" s="54"/>
      <c r="Q31" s="54"/>
    </row>
    <row r="32" ht="12.0" customHeight="1">
      <c r="A32" s="44">
        <f t="shared" si="2"/>
        <v>23</v>
      </c>
      <c r="B32" s="44" t="str">
        <f t="shared" si="3"/>
        <v/>
      </c>
      <c r="C32" s="44" t="str">
        <f t="shared" si="4"/>
        <v/>
      </c>
      <c r="D32" s="44" t="str">
        <f t="shared" si="5"/>
        <v/>
      </c>
      <c r="E32" s="75" t="s">
        <v>76</v>
      </c>
      <c r="F32" s="74" t="s">
        <v>76</v>
      </c>
      <c r="G32" s="70" t="s">
        <v>52</v>
      </c>
      <c r="H32" s="74" t="s">
        <v>77</v>
      </c>
      <c r="I32" s="79">
        <v>250.0</v>
      </c>
      <c r="J32" s="47" t="s">
        <v>33</v>
      </c>
      <c r="K32" s="50">
        <v>0.05</v>
      </c>
      <c r="L32" s="51">
        <f t="shared" si="1"/>
        <v>237.5</v>
      </c>
      <c r="M32" s="52" t="s">
        <v>1</v>
      </c>
      <c r="N32" s="53"/>
      <c r="O32" s="44"/>
      <c r="P32" s="54"/>
      <c r="Q32" s="54"/>
    </row>
    <row r="33" ht="12.0" customHeight="1">
      <c r="A33" s="44">
        <f t="shared" si="2"/>
        <v>24</v>
      </c>
      <c r="B33" s="44" t="str">
        <f t="shared" si="3"/>
        <v/>
      </c>
      <c r="C33" s="44" t="str">
        <f t="shared" si="4"/>
        <v/>
      </c>
      <c r="D33" s="44" t="str">
        <f t="shared" si="5"/>
        <v/>
      </c>
      <c r="E33" s="75" t="s">
        <v>78</v>
      </c>
      <c r="F33" s="74" t="s">
        <v>78</v>
      </c>
      <c r="G33" s="70" t="s">
        <v>52</v>
      </c>
      <c r="H33" s="74" t="s">
        <v>79</v>
      </c>
      <c r="I33" s="79">
        <v>90.0</v>
      </c>
      <c r="J33" s="47" t="s">
        <v>33</v>
      </c>
      <c r="K33" s="50">
        <v>0.05</v>
      </c>
      <c r="L33" s="51">
        <f t="shared" si="1"/>
        <v>85.5</v>
      </c>
      <c r="M33" s="52" t="s">
        <v>1</v>
      </c>
      <c r="N33" s="53"/>
      <c r="O33" s="44"/>
      <c r="P33" s="54"/>
      <c r="Q33" s="54"/>
    </row>
    <row r="34" ht="12.0" customHeight="1">
      <c r="A34" s="44">
        <f t="shared" si="2"/>
        <v>25</v>
      </c>
      <c r="B34" s="44" t="str">
        <f t="shared" si="3"/>
        <v/>
      </c>
      <c r="C34" s="44" t="str">
        <f t="shared" si="4"/>
        <v/>
      </c>
      <c r="D34" s="44" t="str">
        <f t="shared" si="5"/>
        <v/>
      </c>
      <c r="E34" s="75" t="s">
        <v>80</v>
      </c>
      <c r="F34" s="74" t="s">
        <v>80</v>
      </c>
      <c r="G34" s="70" t="s">
        <v>52</v>
      </c>
      <c r="H34" s="74" t="s">
        <v>81</v>
      </c>
      <c r="I34" s="79">
        <v>50.0</v>
      </c>
      <c r="J34" s="47" t="s">
        <v>33</v>
      </c>
      <c r="K34" s="50">
        <v>0.05</v>
      </c>
      <c r="L34" s="51">
        <f t="shared" si="1"/>
        <v>47.5</v>
      </c>
      <c r="M34" s="52" t="s">
        <v>1</v>
      </c>
      <c r="N34" s="53"/>
      <c r="O34" s="44"/>
      <c r="P34" s="54"/>
      <c r="Q34" s="54"/>
    </row>
    <row r="35" ht="12.0" customHeight="1">
      <c r="A35" s="44">
        <f t="shared" si="2"/>
        <v>26</v>
      </c>
      <c r="B35" s="44" t="str">
        <f t="shared" si="3"/>
        <v/>
      </c>
      <c r="C35" s="44" t="str">
        <f t="shared" si="4"/>
        <v/>
      </c>
      <c r="D35" s="44" t="str">
        <f t="shared" si="5"/>
        <v/>
      </c>
      <c r="E35" s="75" t="s">
        <v>82</v>
      </c>
      <c r="F35" s="74" t="s">
        <v>82</v>
      </c>
      <c r="G35" s="70" t="s">
        <v>52</v>
      </c>
      <c r="H35" s="74" t="s">
        <v>83</v>
      </c>
      <c r="I35" s="79">
        <v>2695.0</v>
      </c>
      <c r="J35" s="47" t="s">
        <v>33</v>
      </c>
      <c r="K35" s="50">
        <v>0.05</v>
      </c>
      <c r="L35" s="51">
        <f t="shared" si="1"/>
        <v>2560.25</v>
      </c>
      <c r="M35" s="52" t="s">
        <v>1</v>
      </c>
      <c r="N35" s="53"/>
      <c r="O35" s="44"/>
      <c r="P35" s="54"/>
      <c r="Q35" s="54"/>
    </row>
    <row r="36" ht="12.0" customHeight="1">
      <c r="A36" s="44">
        <f t="shared" si="2"/>
        <v>27</v>
      </c>
      <c r="B36" s="44" t="str">
        <f t="shared" si="3"/>
        <v/>
      </c>
      <c r="C36" s="44" t="str">
        <f t="shared" si="4"/>
        <v/>
      </c>
      <c r="D36" s="44" t="str">
        <f t="shared" si="5"/>
        <v/>
      </c>
      <c r="E36" s="75" t="s">
        <v>84</v>
      </c>
      <c r="F36" s="74" t="s">
        <v>84</v>
      </c>
      <c r="G36" s="70" t="s">
        <v>52</v>
      </c>
      <c r="H36" s="74" t="s">
        <v>85</v>
      </c>
      <c r="I36" s="79">
        <v>600.0</v>
      </c>
      <c r="J36" s="47" t="s">
        <v>33</v>
      </c>
      <c r="K36" s="50">
        <v>0.05</v>
      </c>
      <c r="L36" s="51">
        <f t="shared" si="1"/>
        <v>570</v>
      </c>
      <c r="M36" s="52" t="s">
        <v>1</v>
      </c>
      <c r="N36" s="53"/>
      <c r="O36" s="44"/>
      <c r="P36" s="54"/>
      <c r="Q36" s="54"/>
    </row>
    <row r="37" ht="12.0" customHeight="1">
      <c r="A37" s="44">
        <f t="shared" si="2"/>
        <v>28</v>
      </c>
      <c r="B37" s="44" t="str">
        <f t="shared" si="3"/>
        <v/>
      </c>
      <c r="C37" s="44" t="str">
        <f t="shared" si="4"/>
        <v/>
      </c>
      <c r="D37" s="44" t="str">
        <f t="shared" si="5"/>
        <v/>
      </c>
      <c r="E37" s="75" t="s">
        <v>86</v>
      </c>
      <c r="F37" s="74" t="s">
        <v>86</v>
      </c>
      <c r="G37" s="80" t="s">
        <v>87</v>
      </c>
      <c r="H37" s="74" t="s">
        <v>88</v>
      </c>
      <c r="I37" s="79">
        <v>850.0</v>
      </c>
      <c r="J37" s="47" t="s">
        <v>33</v>
      </c>
      <c r="K37" s="50">
        <v>0.05</v>
      </c>
      <c r="L37" s="51">
        <f t="shared" si="1"/>
        <v>807.5</v>
      </c>
      <c r="M37" s="52" t="s">
        <v>1</v>
      </c>
      <c r="N37" s="53"/>
      <c r="O37" s="44"/>
      <c r="P37" s="54"/>
      <c r="Q37" s="54"/>
    </row>
    <row r="38" ht="12.0" customHeight="1">
      <c r="A38" s="44">
        <f t="shared" si="2"/>
        <v>29</v>
      </c>
      <c r="B38" s="44" t="str">
        <f t="shared" si="3"/>
        <v/>
      </c>
      <c r="C38" s="44" t="str">
        <f t="shared" si="4"/>
        <v/>
      </c>
      <c r="D38" s="44" t="str">
        <f t="shared" si="5"/>
        <v/>
      </c>
      <c r="E38" s="75" t="s">
        <v>89</v>
      </c>
      <c r="F38" s="74" t="s">
        <v>89</v>
      </c>
      <c r="G38" s="80" t="s">
        <v>87</v>
      </c>
      <c r="H38" s="74" t="s">
        <v>90</v>
      </c>
      <c r="I38" s="81" t="s">
        <v>91</v>
      </c>
      <c r="J38" s="47" t="s">
        <v>33</v>
      </c>
      <c r="K38" s="50">
        <v>0.05</v>
      </c>
      <c r="L38" s="51" t="str">
        <f t="shared" si="1"/>
        <v>Custom Quote Needed</v>
      </c>
      <c r="M38" s="52" t="s">
        <v>1</v>
      </c>
      <c r="N38" s="53"/>
      <c r="O38" s="44"/>
      <c r="P38" s="54"/>
      <c r="Q38" s="54"/>
    </row>
    <row r="39" ht="12.0" customHeight="1">
      <c r="A39" s="44">
        <f t="shared" si="2"/>
        <v>30</v>
      </c>
      <c r="B39" s="44" t="str">
        <f t="shared" si="3"/>
        <v/>
      </c>
      <c r="C39" s="44" t="str">
        <f t="shared" si="4"/>
        <v/>
      </c>
      <c r="D39" s="44" t="str">
        <f t="shared" si="5"/>
        <v/>
      </c>
      <c r="E39" s="75" t="s">
        <v>92</v>
      </c>
      <c r="F39" s="74" t="s">
        <v>92</v>
      </c>
      <c r="G39" s="80" t="s">
        <v>87</v>
      </c>
      <c r="H39" s="74" t="s">
        <v>93</v>
      </c>
      <c r="I39" s="81" t="s">
        <v>91</v>
      </c>
      <c r="J39" s="47" t="s">
        <v>33</v>
      </c>
      <c r="K39" s="50">
        <v>0.05</v>
      </c>
      <c r="L39" s="51" t="str">
        <f t="shared" si="1"/>
        <v>Custom Quote Needed</v>
      </c>
      <c r="M39" s="52" t="s">
        <v>1</v>
      </c>
      <c r="N39" s="53"/>
      <c r="O39" s="44"/>
      <c r="P39" s="54"/>
      <c r="Q39" s="54"/>
    </row>
    <row r="40" ht="12.0" customHeight="1">
      <c r="A40" s="44">
        <f t="shared" si="2"/>
        <v>31</v>
      </c>
      <c r="B40" s="44" t="str">
        <f t="shared" si="3"/>
        <v/>
      </c>
      <c r="C40" s="44" t="str">
        <f t="shared" si="4"/>
        <v/>
      </c>
      <c r="D40" s="44" t="str">
        <f t="shared" si="5"/>
        <v/>
      </c>
      <c r="E40" s="75" t="s">
        <v>94</v>
      </c>
      <c r="F40" s="74" t="s">
        <v>94</v>
      </c>
      <c r="G40" s="80" t="s">
        <v>87</v>
      </c>
      <c r="H40" s="74" t="s">
        <v>95</v>
      </c>
      <c r="I40" s="81" t="s">
        <v>91</v>
      </c>
      <c r="J40" s="47" t="s">
        <v>33</v>
      </c>
      <c r="K40" s="50">
        <v>0.05</v>
      </c>
      <c r="L40" s="51" t="str">
        <f t="shared" si="1"/>
        <v>Custom Quote Needed</v>
      </c>
      <c r="M40" s="52" t="s">
        <v>1</v>
      </c>
      <c r="N40" s="53"/>
      <c r="O40" s="44"/>
      <c r="P40" s="54"/>
      <c r="Q40" s="54"/>
    </row>
    <row r="41" ht="12.0" customHeight="1">
      <c r="A41" s="44">
        <f t="shared" si="2"/>
        <v>32</v>
      </c>
      <c r="B41" s="44" t="str">
        <f t="shared" si="3"/>
        <v/>
      </c>
      <c r="C41" s="44" t="str">
        <f t="shared" si="4"/>
        <v/>
      </c>
      <c r="D41" s="44" t="str">
        <f t="shared" si="5"/>
        <v/>
      </c>
      <c r="E41" s="75" t="s">
        <v>96</v>
      </c>
      <c r="F41" s="74" t="s">
        <v>96</v>
      </c>
      <c r="G41" s="80" t="s">
        <v>52</v>
      </c>
      <c r="H41" s="74" t="s">
        <v>97</v>
      </c>
      <c r="I41" s="79" t="s">
        <v>91</v>
      </c>
      <c r="J41" s="47" t="s">
        <v>33</v>
      </c>
      <c r="K41" s="50">
        <v>0.05</v>
      </c>
      <c r="L41" s="51" t="str">
        <f t="shared" si="1"/>
        <v>Custom Quote Needed</v>
      </c>
      <c r="M41" s="52" t="s">
        <v>1</v>
      </c>
      <c r="N41" s="53"/>
      <c r="O41" s="44"/>
      <c r="P41" s="54"/>
      <c r="Q41" s="54"/>
    </row>
    <row r="42" ht="12.0" customHeight="1">
      <c r="A42" s="44">
        <f t="shared" si="2"/>
        <v>33</v>
      </c>
      <c r="B42" s="44" t="str">
        <f t="shared" si="3"/>
        <v/>
      </c>
      <c r="C42" s="44" t="str">
        <f t="shared" si="4"/>
        <v/>
      </c>
      <c r="D42" s="44" t="str">
        <f t="shared" si="5"/>
        <v/>
      </c>
      <c r="E42" s="75" t="s">
        <v>98</v>
      </c>
      <c r="F42" s="74" t="s">
        <v>98</v>
      </c>
      <c r="G42" s="82" t="s">
        <v>52</v>
      </c>
      <c r="H42" s="74" t="s">
        <v>99</v>
      </c>
      <c r="I42" s="79" t="s">
        <v>91</v>
      </c>
      <c r="J42" s="47" t="s">
        <v>33</v>
      </c>
      <c r="K42" s="50">
        <v>0.05</v>
      </c>
      <c r="L42" s="51" t="str">
        <f t="shared" si="1"/>
        <v>Custom Quote Needed</v>
      </c>
      <c r="M42" s="52" t="s">
        <v>1</v>
      </c>
      <c r="N42" s="53"/>
      <c r="O42" s="44"/>
      <c r="P42" s="54"/>
      <c r="Q42" s="54"/>
    </row>
    <row r="43" ht="12.0" customHeight="1">
      <c r="A43" s="44">
        <f t="shared" si="2"/>
        <v>34</v>
      </c>
      <c r="B43" s="44" t="str">
        <f t="shared" si="3"/>
        <v/>
      </c>
      <c r="C43" s="44" t="str">
        <f t="shared" si="4"/>
        <v/>
      </c>
      <c r="D43" s="44" t="str">
        <f t="shared" si="5"/>
        <v/>
      </c>
      <c r="E43" s="57" t="s">
        <v>100</v>
      </c>
      <c r="F43" s="58" t="s">
        <v>100</v>
      </c>
      <c r="G43" s="82" t="s">
        <v>101</v>
      </c>
      <c r="H43" s="83" t="s">
        <v>102</v>
      </c>
      <c r="I43" s="72"/>
      <c r="J43" s="47" t="s">
        <v>33</v>
      </c>
      <c r="K43" s="50">
        <v>0.05</v>
      </c>
      <c r="L43" s="51">
        <f t="shared" si="1"/>
        <v>0</v>
      </c>
      <c r="M43" s="52" t="s">
        <v>1</v>
      </c>
      <c r="N43" s="53"/>
      <c r="O43" s="44"/>
      <c r="P43" s="54"/>
      <c r="Q43" s="54"/>
    </row>
    <row r="44" ht="12.0" customHeight="1">
      <c r="A44" s="44">
        <f t="shared" si="2"/>
        <v>35</v>
      </c>
      <c r="B44" s="44" t="str">
        <f t="shared" si="3"/>
        <v/>
      </c>
      <c r="C44" s="44" t="str">
        <f t="shared" si="4"/>
        <v/>
      </c>
      <c r="D44" s="44" t="str">
        <f t="shared" si="5"/>
        <v/>
      </c>
      <c r="E44" s="84" t="s">
        <v>103</v>
      </c>
      <c r="F44" s="85" t="s">
        <v>104</v>
      </c>
      <c r="G44" s="82" t="s">
        <v>105</v>
      </c>
      <c r="H44" s="86" t="s">
        <v>106</v>
      </c>
      <c r="I44" s="72" t="s">
        <v>91</v>
      </c>
      <c r="J44" s="47" t="s">
        <v>33</v>
      </c>
      <c r="K44" s="50">
        <v>0.05</v>
      </c>
      <c r="L44" s="51" t="str">
        <f t="shared" si="1"/>
        <v>Custom Quote Needed</v>
      </c>
      <c r="M44" s="52" t="s">
        <v>1</v>
      </c>
      <c r="N44" s="53"/>
      <c r="O44" s="44"/>
      <c r="P44" s="54"/>
      <c r="Q44" s="54"/>
    </row>
    <row r="45" ht="12.0" customHeight="1">
      <c r="A45" s="44">
        <f t="shared" si="2"/>
        <v>36</v>
      </c>
      <c r="B45" s="44" t="str">
        <f t="shared" si="3"/>
        <v/>
      </c>
      <c r="C45" s="44" t="str">
        <f t="shared" si="4"/>
        <v/>
      </c>
      <c r="D45" s="44" t="str">
        <f t="shared" si="5"/>
        <v/>
      </c>
      <c r="E45" s="87" t="s">
        <v>107</v>
      </c>
      <c r="F45" s="88" t="s">
        <v>107</v>
      </c>
      <c r="G45" s="82" t="s">
        <v>101</v>
      </c>
      <c r="H45" s="86" t="s">
        <v>108</v>
      </c>
      <c r="I45" s="76" t="s">
        <v>91</v>
      </c>
      <c r="J45" s="47" t="s">
        <v>33</v>
      </c>
      <c r="K45" s="50">
        <v>0.05</v>
      </c>
      <c r="L45" s="51" t="str">
        <f t="shared" si="1"/>
        <v>Custom Quote Needed</v>
      </c>
      <c r="M45" s="52" t="s">
        <v>1</v>
      </c>
      <c r="N45" s="53"/>
      <c r="O45" s="44"/>
      <c r="P45" s="54"/>
      <c r="Q45" s="54"/>
    </row>
    <row r="46" ht="12.0" customHeight="1">
      <c r="A46" s="44">
        <f t="shared" si="2"/>
        <v>37</v>
      </c>
      <c r="B46" s="44" t="str">
        <f t="shared" si="3"/>
        <v/>
      </c>
      <c r="C46" s="44" t="str">
        <f t="shared" si="4"/>
        <v/>
      </c>
      <c r="D46" s="44" t="str">
        <f t="shared" si="5"/>
        <v/>
      </c>
      <c r="E46" s="87" t="s">
        <v>109</v>
      </c>
      <c r="F46" s="88" t="s">
        <v>109</v>
      </c>
      <c r="G46" s="82" t="s">
        <v>101</v>
      </c>
      <c r="H46" s="86" t="s">
        <v>110</v>
      </c>
      <c r="I46" s="76" t="s">
        <v>91</v>
      </c>
      <c r="J46" s="47" t="s">
        <v>33</v>
      </c>
      <c r="K46" s="50">
        <v>0.05</v>
      </c>
      <c r="L46" s="51" t="str">
        <f t="shared" si="1"/>
        <v>Custom Quote Needed</v>
      </c>
      <c r="M46" s="52" t="s">
        <v>1</v>
      </c>
      <c r="N46" s="53"/>
      <c r="O46" s="44"/>
      <c r="P46" s="54"/>
      <c r="Q46" s="54"/>
    </row>
    <row r="47" ht="12.0" customHeight="1">
      <c r="A47" s="44">
        <f t="shared" si="2"/>
        <v>38</v>
      </c>
      <c r="B47" s="44" t="str">
        <f t="shared" si="3"/>
        <v/>
      </c>
      <c r="C47" s="44" t="str">
        <f t="shared" si="4"/>
        <v/>
      </c>
      <c r="D47" s="44" t="str">
        <f t="shared" si="5"/>
        <v/>
      </c>
      <c r="E47" s="87" t="s">
        <v>111</v>
      </c>
      <c r="F47" s="88" t="s">
        <v>111</v>
      </c>
      <c r="G47" s="82" t="s">
        <v>101</v>
      </c>
      <c r="H47" s="86" t="s">
        <v>112</v>
      </c>
      <c r="I47" s="76" t="s">
        <v>91</v>
      </c>
      <c r="J47" s="47" t="s">
        <v>33</v>
      </c>
      <c r="K47" s="50">
        <v>0.05</v>
      </c>
      <c r="L47" s="51" t="str">
        <f t="shared" si="1"/>
        <v>Custom Quote Needed</v>
      </c>
      <c r="M47" s="52" t="s">
        <v>1</v>
      </c>
      <c r="N47" s="53"/>
      <c r="O47" s="44"/>
      <c r="P47" s="54"/>
      <c r="Q47" s="54"/>
    </row>
    <row r="48" ht="12.0" customHeight="1">
      <c r="A48" s="44">
        <f t="shared" si="2"/>
        <v>39</v>
      </c>
      <c r="B48" s="44" t="str">
        <f t="shared" si="3"/>
        <v/>
      </c>
      <c r="C48" s="44" t="str">
        <f t="shared" si="4"/>
        <v/>
      </c>
      <c r="D48" s="44" t="str">
        <f t="shared" si="5"/>
        <v/>
      </c>
      <c r="E48" s="89" t="s">
        <v>113</v>
      </c>
      <c r="F48" s="88" t="s">
        <v>114</v>
      </c>
      <c r="G48" s="74" t="s">
        <v>115</v>
      </c>
      <c r="H48" s="86" t="s">
        <v>116</v>
      </c>
      <c r="I48" s="72">
        <v>2059.0</v>
      </c>
      <c r="J48" s="47" t="s">
        <v>33</v>
      </c>
      <c r="K48" s="50">
        <v>0.05</v>
      </c>
      <c r="L48" s="51">
        <f t="shared" si="1"/>
        <v>1956.05</v>
      </c>
      <c r="M48" s="52" t="s">
        <v>1</v>
      </c>
      <c r="N48" s="53"/>
      <c r="O48" s="44"/>
      <c r="P48" s="54"/>
      <c r="Q48" s="54"/>
    </row>
    <row r="49" ht="12.0" customHeight="1">
      <c r="A49" s="44">
        <f t="shared" si="2"/>
        <v>40</v>
      </c>
      <c r="B49" s="44" t="str">
        <f t="shared" si="3"/>
        <v/>
      </c>
      <c r="C49" s="44" t="str">
        <f t="shared" si="4"/>
        <v/>
      </c>
      <c r="D49" s="44" t="str">
        <f t="shared" si="5"/>
        <v/>
      </c>
      <c r="E49" s="57" t="s">
        <v>117</v>
      </c>
      <c r="F49" s="58" t="s">
        <v>117</v>
      </c>
      <c r="G49" s="82" t="s">
        <v>118</v>
      </c>
      <c r="H49" s="83" t="s">
        <v>119</v>
      </c>
      <c r="I49" s="72">
        <v>119.0</v>
      </c>
      <c r="J49" s="47" t="s">
        <v>33</v>
      </c>
      <c r="K49" s="50">
        <v>0.05</v>
      </c>
      <c r="L49" s="51">
        <f t="shared" si="1"/>
        <v>113.05</v>
      </c>
      <c r="M49" s="52" t="s">
        <v>1</v>
      </c>
      <c r="N49" s="53"/>
      <c r="O49" s="44"/>
      <c r="P49" s="54"/>
      <c r="Q49" s="54"/>
    </row>
    <row r="50" ht="12.0" customHeight="1">
      <c r="A50" s="44">
        <f t="shared" si="2"/>
        <v>41</v>
      </c>
      <c r="B50" s="44" t="str">
        <f t="shared" si="3"/>
        <v/>
      </c>
      <c r="C50" s="44" t="str">
        <f t="shared" si="4"/>
        <v/>
      </c>
      <c r="D50" s="44" t="str">
        <f t="shared" si="5"/>
        <v/>
      </c>
      <c r="E50" s="90" t="s">
        <v>120</v>
      </c>
      <c r="F50" s="91" t="s">
        <v>120</v>
      </c>
      <c r="G50" s="82" t="s">
        <v>118</v>
      </c>
      <c r="H50" s="92" t="s">
        <v>121</v>
      </c>
      <c r="I50" s="72">
        <v>149.0</v>
      </c>
      <c r="J50" s="47" t="s">
        <v>33</v>
      </c>
      <c r="K50" s="50">
        <v>0.05</v>
      </c>
      <c r="L50" s="51">
        <f t="shared" si="1"/>
        <v>141.55</v>
      </c>
      <c r="M50" s="52" t="s">
        <v>1</v>
      </c>
      <c r="N50" s="53"/>
      <c r="O50" s="44"/>
      <c r="P50" s="54"/>
      <c r="Q50" s="54"/>
    </row>
    <row r="51" ht="12.0" customHeight="1">
      <c r="A51" s="44">
        <f t="shared" si="2"/>
        <v>42</v>
      </c>
      <c r="B51" s="44" t="str">
        <f t="shared" si="3"/>
        <v/>
      </c>
      <c r="C51" s="44" t="str">
        <f t="shared" si="4"/>
        <v/>
      </c>
      <c r="D51" s="44" t="str">
        <f t="shared" si="5"/>
        <v/>
      </c>
      <c r="E51" s="57" t="s">
        <v>122</v>
      </c>
      <c r="F51" s="58" t="s">
        <v>122</v>
      </c>
      <c r="G51" s="82" t="s">
        <v>118</v>
      </c>
      <c r="H51" s="83" t="s">
        <v>123</v>
      </c>
      <c r="I51" s="72">
        <v>199.0</v>
      </c>
      <c r="J51" s="47" t="s">
        <v>33</v>
      </c>
      <c r="K51" s="50">
        <v>0.05</v>
      </c>
      <c r="L51" s="51">
        <f t="shared" si="1"/>
        <v>189.05</v>
      </c>
      <c r="M51" s="52" t="s">
        <v>1</v>
      </c>
      <c r="N51" s="53"/>
      <c r="O51" s="44"/>
      <c r="P51" s="54"/>
      <c r="Q51" s="54"/>
    </row>
    <row r="52" ht="12.0" customHeight="1">
      <c r="A52" s="44">
        <f t="shared" si="2"/>
        <v>43</v>
      </c>
      <c r="B52" s="44" t="str">
        <f t="shared" si="3"/>
        <v/>
      </c>
      <c r="C52" s="44" t="str">
        <f t="shared" si="4"/>
        <v/>
      </c>
      <c r="D52" s="44" t="str">
        <f t="shared" si="5"/>
        <v/>
      </c>
      <c r="E52" s="90" t="s">
        <v>124</v>
      </c>
      <c r="F52" s="91" t="s">
        <v>124</v>
      </c>
      <c r="G52" s="82" t="s">
        <v>118</v>
      </c>
      <c r="H52" s="92" t="s">
        <v>125</v>
      </c>
      <c r="I52" s="72">
        <v>299.0</v>
      </c>
      <c r="J52" s="47" t="s">
        <v>33</v>
      </c>
      <c r="K52" s="50">
        <v>0.05</v>
      </c>
      <c r="L52" s="51">
        <f t="shared" si="1"/>
        <v>284.05</v>
      </c>
      <c r="M52" s="52" t="s">
        <v>1</v>
      </c>
      <c r="N52" s="53"/>
      <c r="O52" s="44"/>
      <c r="P52" s="54"/>
      <c r="Q52" s="54"/>
    </row>
    <row r="53" ht="12.0" customHeight="1">
      <c r="A53" s="44">
        <f t="shared" si="2"/>
        <v>44</v>
      </c>
      <c r="B53" s="44" t="str">
        <f t="shared" si="3"/>
        <v/>
      </c>
      <c r="C53" s="44" t="str">
        <f t="shared" si="4"/>
        <v/>
      </c>
      <c r="D53" s="44" t="str">
        <f t="shared" si="5"/>
        <v/>
      </c>
      <c r="E53" s="90" t="s">
        <v>126</v>
      </c>
      <c r="F53" s="91" t="s">
        <v>126</v>
      </c>
      <c r="G53" s="82" t="s">
        <v>118</v>
      </c>
      <c r="H53" s="92" t="s">
        <v>127</v>
      </c>
      <c r="I53" s="72">
        <v>349.0</v>
      </c>
      <c r="J53" s="47" t="s">
        <v>33</v>
      </c>
      <c r="K53" s="50">
        <v>0.05</v>
      </c>
      <c r="L53" s="51">
        <f t="shared" si="1"/>
        <v>331.55</v>
      </c>
      <c r="M53" s="52" t="s">
        <v>1</v>
      </c>
      <c r="N53" s="53"/>
      <c r="O53" s="44"/>
      <c r="P53" s="54"/>
      <c r="Q53" s="54"/>
    </row>
    <row r="54" ht="12.0" customHeight="1">
      <c r="A54" s="44">
        <f t="shared" si="2"/>
        <v>45</v>
      </c>
      <c r="B54" s="44" t="str">
        <f t="shared" si="3"/>
        <v/>
      </c>
      <c r="C54" s="44" t="str">
        <f t="shared" si="4"/>
        <v/>
      </c>
      <c r="D54" s="44" t="str">
        <f t="shared" si="5"/>
        <v/>
      </c>
      <c r="E54" s="57" t="s">
        <v>128</v>
      </c>
      <c r="F54" s="58" t="s">
        <v>128</v>
      </c>
      <c r="G54" s="82" t="s">
        <v>118</v>
      </c>
      <c r="H54" s="83" t="s">
        <v>129</v>
      </c>
      <c r="I54" s="72">
        <v>87.0</v>
      </c>
      <c r="J54" s="47" t="s">
        <v>33</v>
      </c>
      <c r="K54" s="50">
        <v>0.05</v>
      </c>
      <c r="L54" s="51">
        <f t="shared" si="1"/>
        <v>82.65</v>
      </c>
      <c r="M54" s="52" t="s">
        <v>1</v>
      </c>
      <c r="N54" s="53"/>
      <c r="O54" s="44"/>
      <c r="P54" s="54"/>
      <c r="Q54" s="54"/>
    </row>
    <row r="55" ht="12.0" customHeight="1">
      <c r="A55" s="44">
        <f t="shared" si="2"/>
        <v>46</v>
      </c>
      <c r="B55" s="44" t="str">
        <f t="shared" si="3"/>
        <v/>
      </c>
      <c r="C55" s="44" t="str">
        <f t="shared" si="4"/>
        <v/>
      </c>
      <c r="D55" s="44" t="str">
        <f t="shared" si="5"/>
        <v/>
      </c>
      <c r="E55" s="90" t="s">
        <v>130</v>
      </c>
      <c r="F55" s="91" t="s">
        <v>130</v>
      </c>
      <c r="G55" s="82" t="s">
        <v>118</v>
      </c>
      <c r="H55" s="92" t="s">
        <v>131</v>
      </c>
      <c r="I55" s="72">
        <v>577.0</v>
      </c>
      <c r="J55" s="47" t="s">
        <v>33</v>
      </c>
      <c r="K55" s="50">
        <v>0.05</v>
      </c>
      <c r="L55" s="51">
        <f t="shared" si="1"/>
        <v>548.15</v>
      </c>
      <c r="M55" s="52" t="s">
        <v>1</v>
      </c>
      <c r="N55" s="53"/>
      <c r="O55" s="44"/>
      <c r="P55" s="54"/>
      <c r="Q55" s="54"/>
    </row>
    <row r="56" ht="12.0" customHeight="1">
      <c r="A56" s="44">
        <f t="shared" si="2"/>
        <v>47</v>
      </c>
      <c r="B56" s="44" t="str">
        <f t="shared" si="3"/>
        <v/>
      </c>
      <c r="C56" s="44" t="str">
        <f t="shared" si="4"/>
        <v/>
      </c>
      <c r="D56" s="44" t="str">
        <f t="shared" si="5"/>
        <v/>
      </c>
      <c r="E56" s="57" t="s">
        <v>132</v>
      </c>
      <c r="F56" s="58" t="s">
        <v>132</v>
      </c>
      <c r="G56" s="82" t="s">
        <v>118</v>
      </c>
      <c r="H56" s="83" t="s">
        <v>133</v>
      </c>
      <c r="I56" s="72">
        <v>199.0</v>
      </c>
      <c r="J56" s="47" t="s">
        <v>33</v>
      </c>
      <c r="K56" s="50">
        <v>0.05</v>
      </c>
      <c r="L56" s="51">
        <f t="shared" si="1"/>
        <v>189.05</v>
      </c>
      <c r="M56" s="52" t="s">
        <v>1</v>
      </c>
      <c r="N56" s="53"/>
      <c r="O56" s="44"/>
      <c r="P56" s="54"/>
      <c r="Q56" s="54"/>
    </row>
    <row r="57" ht="12.0" customHeight="1">
      <c r="A57" s="44">
        <f t="shared" si="2"/>
        <v>48</v>
      </c>
      <c r="B57" s="44" t="str">
        <f t="shared" si="3"/>
        <v/>
      </c>
      <c r="C57" s="44" t="str">
        <f t="shared" si="4"/>
        <v/>
      </c>
      <c r="D57" s="44" t="str">
        <f t="shared" si="5"/>
        <v/>
      </c>
      <c r="E57" s="90" t="s">
        <v>134</v>
      </c>
      <c r="F57" s="91" t="s">
        <v>134</v>
      </c>
      <c r="G57" s="82" t="s">
        <v>118</v>
      </c>
      <c r="H57" s="92" t="s">
        <v>135</v>
      </c>
      <c r="I57" s="79">
        <v>10.0</v>
      </c>
      <c r="J57" s="47" t="s">
        <v>33</v>
      </c>
      <c r="K57" s="50">
        <v>0.05</v>
      </c>
      <c r="L57" s="51">
        <f t="shared" si="1"/>
        <v>9.5</v>
      </c>
      <c r="M57" s="52" t="s">
        <v>1</v>
      </c>
      <c r="N57" s="53"/>
      <c r="O57" s="44"/>
      <c r="P57" s="54"/>
      <c r="Q57" s="54"/>
    </row>
    <row r="58" ht="12.0" customHeight="1">
      <c r="A58" s="44">
        <f t="shared" si="2"/>
        <v>49</v>
      </c>
      <c r="B58" s="44" t="str">
        <f t="shared" si="3"/>
        <v/>
      </c>
      <c r="C58" s="44" t="str">
        <f t="shared" si="4"/>
        <v/>
      </c>
      <c r="D58" s="44" t="str">
        <f t="shared" si="5"/>
        <v/>
      </c>
      <c r="E58" s="57" t="s">
        <v>136</v>
      </c>
      <c r="F58" s="58" t="s">
        <v>136</v>
      </c>
      <c r="G58" s="82" t="s">
        <v>118</v>
      </c>
      <c r="H58" s="83" t="s">
        <v>137</v>
      </c>
      <c r="I58" s="72">
        <v>57.0</v>
      </c>
      <c r="J58" s="47" t="s">
        <v>33</v>
      </c>
      <c r="K58" s="50">
        <v>0.05</v>
      </c>
      <c r="L58" s="51">
        <f t="shared" si="1"/>
        <v>54.15</v>
      </c>
      <c r="M58" s="52" t="s">
        <v>1</v>
      </c>
      <c r="N58" s="53"/>
      <c r="O58" s="44"/>
      <c r="P58" s="54"/>
      <c r="Q58" s="54"/>
    </row>
    <row r="59" ht="12.0" customHeight="1">
      <c r="A59" s="44">
        <f t="shared" si="2"/>
        <v>50</v>
      </c>
      <c r="B59" s="44" t="str">
        <f t="shared" si="3"/>
        <v/>
      </c>
      <c r="C59" s="44" t="str">
        <f t="shared" si="4"/>
        <v/>
      </c>
      <c r="D59" s="44" t="str">
        <f t="shared" si="5"/>
        <v/>
      </c>
      <c r="E59" s="90" t="s">
        <v>138</v>
      </c>
      <c r="F59" s="91" t="s">
        <v>138</v>
      </c>
      <c r="G59" s="82" t="s">
        <v>118</v>
      </c>
      <c r="H59" s="92" t="s">
        <v>139</v>
      </c>
      <c r="I59" s="72">
        <v>57.0</v>
      </c>
      <c r="J59" s="47" t="s">
        <v>33</v>
      </c>
      <c r="K59" s="50">
        <v>0.05</v>
      </c>
      <c r="L59" s="51">
        <f t="shared" si="1"/>
        <v>54.15</v>
      </c>
      <c r="M59" s="52" t="s">
        <v>1</v>
      </c>
      <c r="N59" s="53"/>
      <c r="O59" s="44"/>
      <c r="P59" s="54"/>
      <c r="Q59" s="54"/>
    </row>
    <row r="60" ht="12.0" customHeight="1">
      <c r="A60" s="44">
        <f t="shared" si="2"/>
        <v>51</v>
      </c>
      <c r="B60" s="44" t="str">
        <f t="shared" si="3"/>
        <v/>
      </c>
      <c r="C60" s="44" t="str">
        <f t="shared" si="4"/>
        <v/>
      </c>
      <c r="D60" s="44" t="str">
        <f t="shared" si="5"/>
        <v/>
      </c>
      <c r="E60" s="57" t="s">
        <v>140</v>
      </c>
      <c r="F60" s="58" t="s">
        <v>140</v>
      </c>
      <c r="G60" s="82" t="s">
        <v>118</v>
      </c>
      <c r="H60" s="83" t="s">
        <v>141</v>
      </c>
      <c r="I60" s="72">
        <v>57.0</v>
      </c>
      <c r="J60" s="47" t="s">
        <v>33</v>
      </c>
      <c r="K60" s="50">
        <v>0.05</v>
      </c>
      <c r="L60" s="51">
        <f t="shared" si="1"/>
        <v>54.15</v>
      </c>
      <c r="M60" s="52" t="s">
        <v>1</v>
      </c>
      <c r="N60" s="53"/>
      <c r="O60" s="44"/>
      <c r="P60" s="54"/>
      <c r="Q60" s="54"/>
    </row>
    <row r="61" ht="12.75" customHeight="1">
      <c r="A61" s="44">
        <f t="shared" si="2"/>
        <v>52</v>
      </c>
      <c r="B61" s="44" t="str">
        <f t="shared" si="3"/>
        <v/>
      </c>
      <c r="C61" s="44" t="str">
        <f t="shared" si="4"/>
        <v/>
      </c>
      <c r="D61" s="44" t="str">
        <f t="shared" si="5"/>
        <v/>
      </c>
      <c r="E61" s="90" t="s">
        <v>142</v>
      </c>
      <c r="F61" s="91" t="s">
        <v>142</v>
      </c>
      <c r="G61" s="82" t="s">
        <v>118</v>
      </c>
      <c r="H61" s="92" t="s">
        <v>143</v>
      </c>
      <c r="I61" s="72">
        <v>99.0</v>
      </c>
      <c r="J61" s="47" t="s">
        <v>33</v>
      </c>
      <c r="K61" s="50">
        <v>0.05</v>
      </c>
      <c r="L61" s="51">
        <f t="shared" si="1"/>
        <v>94.05</v>
      </c>
      <c r="M61" s="52" t="s">
        <v>1</v>
      </c>
      <c r="N61" s="53"/>
      <c r="O61" s="44"/>
      <c r="P61" s="54"/>
      <c r="Q61" s="54"/>
    </row>
    <row r="62" ht="12.75" customHeight="1">
      <c r="A62" s="44">
        <f t="shared" si="2"/>
        <v>53</v>
      </c>
      <c r="B62" s="44" t="str">
        <f t="shared" si="3"/>
        <v/>
      </c>
      <c r="C62" s="44" t="str">
        <f t="shared" si="4"/>
        <v/>
      </c>
      <c r="D62" s="44" t="str">
        <f t="shared" si="5"/>
        <v/>
      </c>
      <c r="E62" s="57" t="s">
        <v>144</v>
      </c>
      <c r="F62" s="58" t="s">
        <v>144</v>
      </c>
      <c r="G62" s="82" t="s">
        <v>118</v>
      </c>
      <c r="H62" s="83" t="s">
        <v>145</v>
      </c>
      <c r="I62" s="72">
        <v>20.0</v>
      </c>
      <c r="J62" s="47" t="s">
        <v>33</v>
      </c>
      <c r="K62" s="50">
        <v>0.05</v>
      </c>
      <c r="L62" s="51">
        <f t="shared" si="1"/>
        <v>19</v>
      </c>
      <c r="M62" s="52" t="s">
        <v>1</v>
      </c>
      <c r="N62" s="53"/>
      <c r="O62" s="44"/>
      <c r="P62" s="54"/>
      <c r="Q62" s="54"/>
    </row>
    <row r="63" ht="12.75" customHeight="1">
      <c r="A63" s="44">
        <f t="shared" si="2"/>
        <v>54</v>
      </c>
      <c r="B63" s="44" t="str">
        <f t="shared" si="3"/>
        <v/>
      </c>
      <c r="C63" s="44" t="str">
        <f t="shared" si="4"/>
        <v/>
      </c>
      <c r="D63" s="44" t="str">
        <f t="shared" si="5"/>
        <v/>
      </c>
      <c r="E63" s="90" t="s">
        <v>146</v>
      </c>
      <c r="F63" s="91" t="s">
        <v>146</v>
      </c>
      <c r="G63" s="82" t="s">
        <v>118</v>
      </c>
      <c r="H63" s="92" t="s">
        <v>147</v>
      </c>
      <c r="I63" s="72">
        <v>2.0</v>
      </c>
      <c r="J63" s="47" t="s">
        <v>33</v>
      </c>
      <c r="K63" s="50">
        <v>0.05</v>
      </c>
      <c r="L63" s="51">
        <f t="shared" si="1"/>
        <v>1.9</v>
      </c>
      <c r="M63" s="52" t="s">
        <v>1</v>
      </c>
      <c r="N63" s="53"/>
      <c r="O63" s="44"/>
      <c r="P63" s="54"/>
      <c r="Q63" s="54"/>
    </row>
    <row r="64" ht="12.75" customHeight="1">
      <c r="A64" s="44">
        <f t="shared" si="2"/>
        <v>55</v>
      </c>
      <c r="B64" s="44" t="str">
        <f t="shared" si="3"/>
        <v/>
      </c>
      <c r="C64" s="44" t="str">
        <f t="shared" si="4"/>
        <v/>
      </c>
      <c r="D64" s="44" t="str">
        <f t="shared" si="5"/>
        <v/>
      </c>
      <c r="E64" s="57" t="s">
        <v>148</v>
      </c>
      <c r="F64" s="58" t="s">
        <v>148</v>
      </c>
      <c r="G64" s="82" t="s">
        <v>52</v>
      </c>
      <c r="H64" s="83" t="s">
        <v>149</v>
      </c>
      <c r="I64" s="72">
        <v>5.0</v>
      </c>
      <c r="J64" s="47" t="s">
        <v>33</v>
      </c>
      <c r="K64" s="50">
        <v>0.05</v>
      </c>
      <c r="L64" s="51">
        <f t="shared" si="1"/>
        <v>4.75</v>
      </c>
      <c r="M64" s="52" t="s">
        <v>1</v>
      </c>
      <c r="N64" s="53"/>
      <c r="O64" s="44"/>
      <c r="P64" s="54"/>
      <c r="Q64" s="54"/>
    </row>
    <row r="65" ht="12.75" customHeight="1">
      <c r="A65" s="44">
        <f t="shared" si="2"/>
        <v>56</v>
      </c>
      <c r="B65" s="44" t="str">
        <f t="shared" si="3"/>
        <v/>
      </c>
      <c r="C65" s="44" t="str">
        <f t="shared" si="4"/>
        <v/>
      </c>
      <c r="D65" s="44" t="str">
        <f t="shared" si="5"/>
        <v/>
      </c>
      <c r="E65" s="90" t="s">
        <v>150</v>
      </c>
      <c r="F65" s="91" t="s">
        <v>150</v>
      </c>
      <c r="G65" s="82" t="s">
        <v>118</v>
      </c>
      <c r="H65" s="92" t="s">
        <v>151</v>
      </c>
      <c r="I65" s="72">
        <v>2339.0</v>
      </c>
      <c r="J65" s="47" t="s">
        <v>33</v>
      </c>
      <c r="K65" s="50">
        <v>0.05</v>
      </c>
      <c r="L65" s="51">
        <f t="shared" si="1"/>
        <v>2222.05</v>
      </c>
      <c r="M65" s="52" t="s">
        <v>1</v>
      </c>
      <c r="N65" s="53"/>
      <c r="O65" s="44"/>
      <c r="P65" s="54"/>
      <c r="Q65" s="54"/>
    </row>
    <row r="66" ht="12.75" customHeight="1">
      <c r="A66" s="44">
        <f t="shared" si="2"/>
        <v>57</v>
      </c>
      <c r="B66" s="44" t="str">
        <f t="shared" si="3"/>
        <v/>
      </c>
      <c r="C66" s="44" t="str">
        <f t="shared" si="4"/>
        <v/>
      </c>
      <c r="D66" s="44" t="str">
        <f t="shared" si="5"/>
        <v/>
      </c>
      <c r="E66" s="57" t="s">
        <v>152</v>
      </c>
      <c r="F66" s="58" t="s">
        <v>152</v>
      </c>
      <c r="G66" s="82" t="s">
        <v>118</v>
      </c>
      <c r="H66" s="83" t="s">
        <v>153</v>
      </c>
      <c r="I66" s="72">
        <v>4189.0</v>
      </c>
      <c r="J66" s="47" t="s">
        <v>33</v>
      </c>
      <c r="K66" s="50">
        <v>0.05</v>
      </c>
      <c r="L66" s="51">
        <f t="shared" si="1"/>
        <v>3979.55</v>
      </c>
      <c r="M66" s="52" t="s">
        <v>1</v>
      </c>
      <c r="N66" s="53"/>
      <c r="O66" s="44"/>
      <c r="P66" s="54"/>
      <c r="Q66" s="54"/>
    </row>
    <row r="67" ht="12.75" customHeight="1">
      <c r="A67" s="44">
        <f t="shared" si="2"/>
        <v>58</v>
      </c>
      <c r="B67" s="44" t="str">
        <f t="shared" si="3"/>
        <v/>
      </c>
      <c r="C67" s="44" t="str">
        <f t="shared" si="4"/>
        <v/>
      </c>
      <c r="D67" s="44" t="str">
        <f t="shared" si="5"/>
        <v/>
      </c>
      <c r="E67" s="90" t="s">
        <v>154</v>
      </c>
      <c r="F67" s="91" t="s">
        <v>154</v>
      </c>
      <c r="G67" s="82" t="s">
        <v>118</v>
      </c>
      <c r="H67" s="92" t="s">
        <v>155</v>
      </c>
      <c r="I67" s="72">
        <v>5939.0</v>
      </c>
      <c r="J67" s="47" t="s">
        <v>33</v>
      </c>
      <c r="K67" s="50">
        <v>0.05</v>
      </c>
      <c r="L67" s="51">
        <f t="shared" si="1"/>
        <v>5642.05</v>
      </c>
      <c r="M67" s="52" t="s">
        <v>1</v>
      </c>
      <c r="N67" s="53"/>
      <c r="O67" s="44"/>
      <c r="P67" s="54"/>
      <c r="Q67" s="54"/>
    </row>
    <row r="68" ht="12.75" customHeight="1">
      <c r="A68" s="44">
        <f t="shared" si="2"/>
        <v>59</v>
      </c>
      <c r="B68" s="44" t="str">
        <f t="shared" si="3"/>
        <v/>
      </c>
      <c r="C68" s="44" t="str">
        <f t="shared" si="4"/>
        <v/>
      </c>
      <c r="D68" s="44" t="str">
        <f t="shared" si="5"/>
        <v/>
      </c>
      <c r="E68" s="93" t="s">
        <v>156</v>
      </c>
      <c r="F68" s="83" t="s">
        <v>156</v>
      </c>
      <c r="G68" s="82" t="s">
        <v>118</v>
      </c>
      <c r="H68" s="83" t="s">
        <v>157</v>
      </c>
      <c r="I68" s="72">
        <v>7.5</v>
      </c>
      <c r="J68" s="47" t="s">
        <v>33</v>
      </c>
      <c r="K68" s="50">
        <v>0.05</v>
      </c>
      <c r="L68" s="51">
        <f t="shared" si="1"/>
        <v>7.125</v>
      </c>
      <c r="M68" s="52" t="s">
        <v>1</v>
      </c>
      <c r="N68" s="53"/>
      <c r="O68" s="44"/>
      <c r="P68" s="54"/>
      <c r="Q68" s="54"/>
    </row>
    <row r="69" ht="12.75" customHeight="1">
      <c r="A69" s="44">
        <f t="shared" si="2"/>
        <v>60</v>
      </c>
      <c r="B69" s="44" t="str">
        <f t="shared" si="3"/>
        <v/>
      </c>
      <c r="C69" s="44" t="str">
        <f t="shared" si="4"/>
        <v/>
      </c>
      <c r="D69" s="44" t="str">
        <f t="shared" si="5"/>
        <v/>
      </c>
      <c r="E69" s="94" t="s">
        <v>158</v>
      </c>
      <c r="F69" s="92" t="s">
        <v>158</v>
      </c>
      <c r="G69" s="82" t="s">
        <v>118</v>
      </c>
      <c r="H69" s="92" t="s">
        <v>159</v>
      </c>
      <c r="I69" s="72">
        <v>7.5</v>
      </c>
      <c r="J69" s="47" t="s">
        <v>33</v>
      </c>
      <c r="K69" s="50">
        <v>0.05</v>
      </c>
      <c r="L69" s="51">
        <f t="shared" si="1"/>
        <v>7.125</v>
      </c>
      <c r="M69" s="52" t="s">
        <v>1</v>
      </c>
      <c r="N69" s="53"/>
      <c r="O69" s="44"/>
      <c r="P69" s="54"/>
      <c r="Q69" s="54"/>
    </row>
    <row r="70" ht="12.75" customHeight="1">
      <c r="A70" s="44">
        <f t="shared" si="2"/>
        <v>61</v>
      </c>
      <c r="B70" s="44" t="str">
        <f t="shared" si="3"/>
        <v/>
      </c>
      <c r="C70" s="44" t="str">
        <f t="shared" si="4"/>
        <v/>
      </c>
      <c r="D70" s="44" t="str">
        <f t="shared" si="5"/>
        <v/>
      </c>
      <c r="E70" s="93" t="s">
        <v>160</v>
      </c>
      <c r="F70" s="83" t="s">
        <v>160</v>
      </c>
      <c r="G70" s="82" t="s">
        <v>118</v>
      </c>
      <c r="H70" s="83" t="s">
        <v>161</v>
      </c>
      <c r="I70" s="72">
        <v>15.0</v>
      </c>
      <c r="J70" s="47" t="s">
        <v>33</v>
      </c>
      <c r="K70" s="50">
        <v>0.05</v>
      </c>
      <c r="L70" s="51">
        <f t="shared" si="1"/>
        <v>14.25</v>
      </c>
      <c r="M70" s="52" t="s">
        <v>1</v>
      </c>
      <c r="N70" s="53"/>
      <c r="O70" s="44"/>
      <c r="P70" s="54"/>
      <c r="Q70" s="54"/>
    </row>
    <row r="71" ht="12.75" customHeight="1">
      <c r="A71" s="44">
        <f t="shared" si="2"/>
        <v>62</v>
      </c>
      <c r="B71" s="44" t="str">
        <f t="shared" si="3"/>
        <v/>
      </c>
      <c r="C71" s="44" t="str">
        <f t="shared" si="4"/>
        <v/>
      </c>
      <c r="D71" s="44" t="str">
        <f t="shared" si="5"/>
        <v/>
      </c>
      <c r="E71" s="94" t="s">
        <v>162</v>
      </c>
      <c r="F71" s="92" t="s">
        <v>162</v>
      </c>
      <c r="G71" s="82" t="s">
        <v>118</v>
      </c>
      <c r="H71" s="92" t="s">
        <v>163</v>
      </c>
      <c r="I71" s="79">
        <v>15.0</v>
      </c>
      <c r="J71" s="47" t="s">
        <v>33</v>
      </c>
      <c r="K71" s="50">
        <v>0.05</v>
      </c>
      <c r="L71" s="51">
        <f t="shared" si="1"/>
        <v>14.25</v>
      </c>
      <c r="M71" s="52" t="s">
        <v>1</v>
      </c>
      <c r="N71" s="53"/>
      <c r="O71" s="44"/>
      <c r="P71" s="54"/>
      <c r="Q71" s="54"/>
    </row>
    <row r="72" ht="12.75" customHeight="1">
      <c r="A72" s="44">
        <f t="shared" si="2"/>
        <v>63</v>
      </c>
      <c r="B72" s="44" t="str">
        <f t="shared" si="3"/>
        <v/>
      </c>
      <c r="C72" s="44" t="str">
        <f t="shared" si="4"/>
        <v/>
      </c>
      <c r="D72" s="44" t="str">
        <f t="shared" si="5"/>
        <v/>
      </c>
      <c r="E72" s="95" t="s">
        <v>164</v>
      </c>
      <c r="F72" s="96" t="s">
        <v>164</v>
      </c>
      <c r="G72" s="82" t="s">
        <v>118</v>
      </c>
      <c r="H72" s="83" t="s">
        <v>165</v>
      </c>
      <c r="I72" s="79">
        <v>15.0</v>
      </c>
      <c r="J72" s="47" t="s">
        <v>33</v>
      </c>
      <c r="K72" s="50">
        <v>0.05</v>
      </c>
      <c r="L72" s="51">
        <f t="shared" si="1"/>
        <v>14.25</v>
      </c>
      <c r="M72" s="52" t="s">
        <v>1</v>
      </c>
      <c r="N72" s="53"/>
      <c r="O72" s="44"/>
      <c r="P72" s="54"/>
      <c r="Q72" s="54"/>
    </row>
    <row r="73" ht="12.75" customHeight="1">
      <c r="A73" s="44">
        <f t="shared" si="2"/>
        <v>64</v>
      </c>
      <c r="B73" s="44" t="str">
        <f t="shared" si="3"/>
        <v/>
      </c>
      <c r="C73" s="44" t="str">
        <f t="shared" si="4"/>
        <v/>
      </c>
      <c r="D73" s="44" t="str">
        <f t="shared" si="5"/>
        <v/>
      </c>
      <c r="E73" s="90" t="s">
        <v>166</v>
      </c>
      <c r="F73" s="91" t="s">
        <v>166</v>
      </c>
      <c r="G73" s="82" t="s">
        <v>118</v>
      </c>
      <c r="H73" s="92" t="s">
        <v>167</v>
      </c>
      <c r="I73" s="72">
        <v>18.0</v>
      </c>
      <c r="J73" s="47" t="s">
        <v>33</v>
      </c>
      <c r="K73" s="50">
        <v>0.05</v>
      </c>
      <c r="L73" s="51">
        <f t="shared" si="1"/>
        <v>17.1</v>
      </c>
      <c r="M73" s="52" t="s">
        <v>1</v>
      </c>
      <c r="N73" s="53"/>
      <c r="O73" s="44"/>
      <c r="P73" s="54"/>
      <c r="Q73" s="54"/>
    </row>
    <row r="74" ht="12.75" customHeight="1">
      <c r="A74" s="44">
        <f t="shared" si="2"/>
        <v>65</v>
      </c>
      <c r="B74" s="44" t="str">
        <f t="shared" si="3"/>
        <v/>
      </c>
      <c r="C74" s="44" t="str">
        <f t="shared" si="4"/>
        <v/>
      </c>
      <c r="D74" s="44" t="str">
        <f t="shared" si="5"/>
        <v/>
      </c>
      <c r="E74" s="93" t="s">
        <v>168</v>
      </c>
      <c r="F74" s="83" t="s">
        <v>168</v>
      </c>
      <c r="G74" s="82" t="s">
        <v>118</v>
      </c>
      <c r="H74" s="83" t="s">
        <v>169</v>
      </c>
      <c r="I74" s="72">
        <v>20.0</v>
      </c>
      <c r="J74" s="47" t="s">
        <v>33</v>
      </c>
      <c r="K74" s="50">
        <v>0.05</v>
      </c>
      <c r="L74" s="51">
        <f t="shared" si="1"/>
        <v>19</v>
      </c>
      <c r="M74" s="52" t="s">
        <v>1</v>
      </c>
      <c r="N74" s="53"/>
      <c r="O74" s="44"/>
      <c r="P74" s="54"/>
      <c r="Q74" s="54"/>
    </row>
    <row r="75" ht="12.75" customHeight="1">
      <c r="A75" s="44">
        <f t="shared" si="2"/>
        <v>66</v>
      </c>
      <c r="B75" s="44" t="str">
        <f t="shared" si="3"/>
        <v/>
      </c>
      <c r="C75" s="44" t="str">
        <f t="shared" si="4"/>
        <v/>
      </c>
      <c r="D75" s="44" t="str">
        <f t="shared" si="5"/>
        <v/>
      </c>
      <c r="E75" s="94" t="s">
        <v>170</v>
      </c>
      <c r="F75" s="92" t="s">
        <v>170</v>
      </c>
      <c r="G75" s="82" t="s">
        <v>101</v>
      </c>
      <c r="H75" s="97" t="s">
        <v>171</v>
      </c>
      <c r="I75" s="79" t="s">
        <v>91</v>
      </c>
      <c r="J75" s="47" t="s">
        <v>33</v>
      </c>
      <c r="K75" s="50">
        <v>0.05</v>
      </c>
      <c r="L75" s="51" t="str">
        <f t="shared" si="1"/>
        <v>Custom Quote Needed</v>
      </c>
      <c r="M75" s="52" t="s">
        <v>1</v>
      </c>
      <c r="N75" s="53"/>
      <c r="O75" s="44"/>
      <c r="P75" s="54"/>
      <c r="Q75" s="54"/>
    </row>
    <row r="76" ht="12.75" customHeight="1">
      <c r="A76" s="44">
        <f t="shared" si="2"/>
        <v>67</v>
      </c>
      <c r="B76" s="44" t="str">
        <f t="shared" si="3"/>
        <v/>
      </c>
      <c r="C76" s="44" t="str">
        <f t="shared" si="4"/>
        <v/>
      </c>
      <c r="D76" s="44" t="str">
        <f t="shared" si="5"/>
        <v/>
      </c>
      <c r="E76" s="93" t="s">
        <v>172</v>
      </c>
      <c r="F76" s="83" t="s">
        <v>173</v>
      </c>
      <c r="G76" s="82" t="s">
        <v>174</v>
      </c>
      <c r="H76" s="83" t="s">
        <v>175</v>
      </c>
      <c r="I76" s="72">
        <v>499.0</v>
      </c>
      <c r="J76" s="47" t="s">
        <v>33</v>
      </c>
      <c r="K76" s="50">
        <v>0.05</v>
      </c>
      <c r="L76" s="51">
        <f t="shared" si="1"/>
        <v>474.05</v>
      </c>
      <c r="M76" s="52" t="s">
        <v>1</v>
      </c>
      <c r="N76" s="53"/>
      <c r="O76" s="44"/>
      <c r="P76" s="54"/>
      <c r="Q76" s="54"/>
    </row>
    <row r="77" ht="12.75" customHeight="1">
      <c r="A77" s="44">
        <f t="shared" si="2"/>
        <v>68</v>
      </c>
      <c r="B77" s="44" t="str">
        <f t="shared" si="3"/>
        <v/>
      </c>
      <c r="C77" s="44" t="str">
        <f t="shared" si="4"/>
        <v/>
      </c>
      <c r="D77" s="44" t="str">
        <f t="shared" si="5"/>
        <v/>
      </c>
      <c r="E77" s="95" t="s">
        <v>176</v>
      </c>
      <c r="F77" s="96" t="s">
        <v>176</v>
      </c>
      <c r="G77" s="82" t="s">
        <v>177</v>
      </c>
      <c r="H77" s="83" t="s">
        <v>178</v>
      </c>
      <c r="I77" s="79">
        <v>359.0</v>
      </c>
      <c r="J77" s="47" t="s">
        <v>33</v>
      </c>
      <c r="K77" s="50">
        <v>0.05</v>
      </c>
      <c r="L77" s="51">
        <f t="shared" si="1"/>
        <v>341.05</v>
      </c>
      <c r="M77" s="52" t="s">
        <v>1</v>
      </c>
      <c r="N77" s="53"/>
      <c r="O77" s="44"/>
      <c r="P77" s="54"/>
      <c r="Q77" s="54"/>
    </row>
    <row r="78" ht="12.75" customHeight="1">
      <c r="A78" s="44">
        <f t="shared" si="2"/>
        <v>69</v>
      </c>
      <c r="B78" s="44"/>
      <c r="C78" s="44"/>
      <c r="D78" s="44"/>
      <c r="E78" s="90" t="s">
        <v>179</v>
      </c>
      <c r="F78" s="91" t="s">
        <v>179</v>
      </c>
      <c r="G78" s="82" t="s">
        <v>177</v>
      </c>
      <c r="H78" s="92" t="s">
        <v>180</v>
      </c>
      <c r="I78" s="72">
        <v>249.0</v>
      </c>
      <c r="J78" s="47" t="s">
        <v>33</v>
      </c>
      <c r="K78" s="50">
        <v>0.05</v>
      </c>
      <c r="L78" s="51">
        <f t="shared" si="1"/>
        <v>236.55</v>
      </c>
      <c r="M78" s="52" t="s">
        <v>1</v>
      </c>
      <c r="N78" s="53"/>
      <c r="O78" s="44"/>
      <c r="P78" s="54"/>
      <c r="Q78" s="54"/>
    </row>
    <row r="79" ht="12.75" customHeight="1">
      <c r="A79" s="44">
        <f t="shared" si="2"/>
        <v>70</v>
      </c>
      <c r="B79" s="44"/>
      <c r="C79" s="44"/>
      <c r="D79" s="44"/>
      <c r="E79" s="93" t="s">
        <v>181</v>
      </c>
      <c r="F79" s="83" t="s">
        <v>181</v>
      </c>
      <c r="G79" s="82" t="s">
        <v>177</v>
      </c>
      <c r="H79" s="83" t="s">
        <v>182</v>
      </c>
      <c r="I79" s="72">
        <v>1825.0</v>
      </c>
      <c r="J79" s="47" t="s">
        <v>33</v>
      </c>
      <c r="K79" s="50">
        <v>0.05</v>
      </c>
      <c r="L79" s="51">
        <f t="shared" si="1"/>
        <v>1733.75</v>
      </c>
      <c r="M79" s="52" t="s">
        <v>1</v>
      </c>
      <c r="N79" s="53"/>
      <c r="O79" s="44"/>
      <c r="P79" s="54"/>
      <c r="Q79" s="54"/>
    </row>
    <row r="80" ht="12.75" customHeight="1">
      <c r="A80" s="44">
        <f t="shared" si="2"/>
        <v>71</v>
      </c>
      <c r="B80" s="44"/>
      <c r="C80" s="44"/>
      <c r="D80" s="44"/>
      <c r="E80" s="94" t="s">
        <v>183</v>
      </c>
      <c r="F80" s="92" t="s">
        <v>183</v>
      </c>
      <c r="G80" s="82" t="s">
        <v>177</v>
      </c>
      <c r="H80" s="92" t="s">
        <v>184</v>
      </c>
      <c r="I80" s="72">
        <v>1825.0</v>
      </c>
      <c r="J80" s="47" t="s">
        <v>33</v>
      </c>
      <c r="K80" s="50">
        <v>0.05</v>
      </c>
      <c r="L80" s="51">
        <f t="shared" si="1"/>
        <v>1733.75</v>
      </c>
      <c r="M80" s="52" t="s">
        <v>1</v>
      </c>
      <c r="N80" s="53"/>
      <c r="O80" s="44"/>
      <c r="P80" s="54"/>
      <c r="Q80" s="54"/>
    </row>
    <row r="81" ht="12.75" customHeight="1">
      <c r="A81" s="44">
        <f t="shared" si="2"/>
        <v>72</v>
      </c>
      <c r="B81" s="44" t="str">
        <f t="shared" ref="B81:B136" si="6">IF($F$3="","",$F$3)</f>
        <v/>
      </c>
      <c r="C81" s="44" t="str">
        <f t="shared" ref="C81:C136" si="7">IF($F$4="","",$F$4)</f>
        <v/>
      </c>
      <c r="D81" s="44" t="str">
        <f t="shared" ref="D81:D136" si="8">IF($F$5="","",$F$5)</f>
        <v/>
      </c>
      <c r="E81" s="93" t="s">
        <v>185</v>
      </c>
      <c r="F81" s="83" t="s">
        <v>186</v>
      </c>
      <c r="G81" s="82" t="s">
        <v>177</v>
      </c>
      <c r="H81" s="83" t="s">
        <v>187</v>
      </c>
      <c r="I81" s="72">
        <v>68.0</v>
      </c>
      <c r="J81" s="47" t="s">
        <v>33</v>
      </c>
      <c r="K81" s="50">
        <v>0.05</v>
      </c>
      <c r="L81" s="51">
        <f t="shared" si="1"/>
        <v>64.6</v>
      </c>
      <c r="M81" s="52" t="s">
        <v>1</v>
      </c>
      <c r="N81" s="53"/>
      <c r="O81" s="44"/>
      <c r="P81" s="54"/>
      <c r="Q81" s="54"/>
    </row>
    <row r="82" ht="12.75" customHeight="1">
      <c r="A82" s="44">
        <f t="shared" si="2"/>
        <v>73</v>
      </c>
      <c r="B82" s="44" t="str">
        <f t="shared" si="6"/>
        <v/>
      </c>
      <c r="C82" s="44" t="str">
        <f t="shared" si="7"/>
        <v/>
      </c>
      <c r="D82" s="44" t="str">
        <f t="shared" si="8"/>
        <v/>
      </c>
      <c r="E82" s="94" t="s">
        <v>188</v>
      </c>
      <c r="F82" s="92" t="s">
        <v>189</v>
      </c>
      <c r="G82" s="82" t="s">
        <v>177</v>
      </c>
      <c r="H82" s="92" t="s">
        <v>190</v>
      </c>
      <c r="I82" s="79">
        <v>119.0</v>
      </c>
      <c r="J82" s="47" t="s">
        <v>33</v>
      </c>
      <c r="K82" s="50">
        <v>0.05</v>
      </c>
      <c r="L82" s="51">
        <f t="shared" si="1"/>
        <v>113.05</v>
      </c>
      <c r="M82" s="52" t="s">
        <v>1</v>
      </c>
      <c r="N82" s="53"/>
      <c r="O82" s="44"/>
      <c r="P82" s="54"/>
      <c r="Q82" s="54"/>
    </row>
    <row r="83" ht="12.75" customHeight="1">
      <c r="A83" s="44">
        <f t="shared" si="2"/>
        <v>74</v>
      </c>
      <c r="B83" s="44" t="str">
        <f t="shared" si="6"/>
        <v/>
      </c>
      <c r="C83" s="44" t="str">
        <f t="shared" si="7"/>
        <v/>
      </c>
      <c r="D83" s="44" t="str">
        <f t="shared" si="8"/>
        <v/>
      </c>
      <c r="E83" s="95" t="s">
        <v>191</v>
      </c>
      <c r="F83" s="96" t="s">
        <v>191</v>
      </c>
      <c r="G83" s="82" t="s">
        <v>177</v>
      </c>
      <c r="H83" s="83" t="s">
        <v>192</v>
      </c>
      <c r="I83" s="79">
        <v>310.0</v>
      </c>
      <c r="J83" s="47" t="s">
        <v>33</v>
      </c>
      <c r="K83" s="50">
        <v>0.05</v>
      </c>
      <c r="L83" s="51">
        <f t="shared" si="1"/>
        <v>294.5</v>
      </c>
      <c r="M83" s="52" t="s">
        <v>1</v>
      </c>
      <c r="N83" s="53"/>
      <c r="O83" s="44"/>
      <c r="P83" s="54"/>
      <c r="Q83" s="54"/>
    </row>
    <row r="84" ht="12.75" customHeight="1">
      <c r="A84" s="44">
        <f t="shared" si="2"/>
        <v>75</v>
      </c>
      <c r="B84" s="44" t="str">
        <f t="shared" si="6"/>
        <v/>
      </c>
      <c r="C84" s="44" t="str">
        <f t="shared" si="7"/>
        <v/>
      </c>
      <c r="D84" s="44" t="str">
        <f t="shared" si="8"/>
        <v/>
      </c>
      <c r="E84" s="94" t="s">
        <v>193</v>
      </c>
      <c r="F84" s="92" t="s">
        <v>193</v>
      </c>
      <c r="G84" s="82" t="s">
        <v>194</v>
      </c>
      <c r="H84" s="92" t="s">
        <v>195</v>
      </c>
      <c r="I84" s="72">
        <v>100.0</v>
      </c>
      <c r="J84" s="47" t="s">
        <v>33</v>
      </c>
      <c r="K84" s="50">
        <v>0.05</v>
      </c>
      <c r="L84" s="51">
        <f t="shared" si="1"/>
        <v>95</v>
      </c>
      <c r="M84" s="52" t="s">
        <v>1</v>
      </c>
      <c r="N84" s="53"/>
      <c r="O84" s="44"/>
      <c r="P84" s="54"/>
      <c r="Q84" s="54"/>
    </row>
    <row r="85" ht="12.75" customHeight="1">
      <c r="A85" s="44">
        <f t="shared" si="2"/>
        <v>76</v>
      </c>
      <c r="B85" s="44" t="str">
        <f t="shared" si="6"/>
        <v/>
      </c>
      <c r="C85" s="44" t="str">
        <f t="shared" si="7"/>
        <v/>
      </c>
      <c r="D85" s="44" t="str">
        <f t="shared" si="8"/>
        <v/>
      </c>
      <c r="E85" s="93" t="s">
        <v>196</v>
      </c>
      <c r="F85" s="83" t="s">
        <v>196</v>
      </c>
      <c r="G85" s="82" t="s">
        <v>194</v>
      </c>
      <c r="H85" s="83" t="s">
        <v>197</v>
      </c>
      <c r="I85" s="72">
        <v>649.0</v>
      </c>
      <c r="J85" s="47" t="s">
        <v>33</v>
      </c>
      <c r="K85" s="50">
        <v>0.05</v>
      </c>
      <c r="L85" s="51">
        <f t="shared" si="1"/>
        <v>616.55</v>
      </c>
      <c r="M85" s="52" t="s">
        <v>1</v>
      </c>
      <c r="N85" s="53"/>
      <c r="O85" s="44"/>
      <c r="P85" s="54"/>
      <c r="Q85" s="54"/>
    </row>
    <row r="86" ht="12.75" customHeight="1">
      <c r="A86" s="44">
        <f t="shared" si="2"/>
        <v>77</v>
      </c>
      <c r="B86" s="44" t="str">
        <f t="shared" si="6"/>
        <v/>
      </c>
      <c r="C86" s="44" t="str">
        <f t="shared" si="7"/>
        <v/>
      </c>
      <c r="D86" s="44" t="str">
        <f t="shared" si="8"/>
        <v/>
      </c>
      <c r="E86" s="94" t="s">
        <v>198</v>
      </c>
      <c r="F86" s="92" t="s">
        <v>198</v>
      </c>
      <c r="G86" s="82" t="s">
        <v>199</v>
      </c>
      <c r="H86" s="92" t="s">
        <v>200</v>
      </c>
      <c r="I86" s="79">
        <v>441.0</v>
      </c>
      <c r="J86" s="47" t="s">
        <v>33</v>
      </c>
      <c r="K86" s="50">
        <v>0.05</v>
      </c>
      <c r="L86" s="51">
        <f t="shared" si="1"/>
        <v>418.95</v>
      </c>
      <c r="M86" s="52" t="s">
        <v>1</v>
      </c>
      <c r="N86" s="53"/>
      <c r="O86" s="44"/>
      <c r="P86" s="54"/>
      <c r="Q86" s="54"/>
    </row>
    <row r="87" ht="12.75" customHeight="1">
      <c r="A87" s="44">
        <f t="shared" si="2"/>
        <v>78</v>
      </c>
      <c r="B87" s="44" t="str">
        <f t="shared" si="6"/>
        <v/>
      </c>
      <c r="C87" s="44" t="str">
        <f t="shared" si="7"/>
        <v/>
      </c>
      <c r="D87" s="44" t="str">
        <f t="shared" si="8"/>
        <v/>
      </c>
      <c r="E87" s="95" t="s">
        <v>201</v>
      </c>
      <c r="F87" s="96" t="s">
        <v>201</v>
      </c>
      <c r="G87" s="82" t="s">
        <v>105</v>
      </c>
      <c r="H87" s="83" t="s">
        <v>202</v>
      </c>
      <c r="I87" s="79">
        <v>319.0</v>
      </c>
      <c r="J87" s="47" t="s">
        <v>33</v>
      </c>
      <c r="K87" s="50">
        <v>0.05</v>
      </c>
      <c r="L87" s="51">
        <f t="shared" si="1"/>
        <v>303.05</v>
      </c>
      <c r="M87" s="52" t="s">
        <v>1</v>
      </c>
      <c r="N87" s="53"/>
      <c r="O87" s="44"/>
      <c r="P87" s="54"/>
      <c r="Q87" s="54"/>
    </row>
    <row r="88" ht="12.75" customHeight="1">
      <c r="A88" s="44">
        <f t="shared" si="2"/>
        <v>79</v>
      </c>
      <c r="B88" s="44" t="str">
        <f t="shared" si="6"/>
        <v/>
      </c>
      <c r="C88" s="44" t="str">
        <f t="shared" si="7"/>
        <v/>
      </c>
      <c r="D88" s="44" t="str">
        <f t="shared" si="8"/>
        <v/>
      </c>
      <c r="E88" s="93" t="s">
        <v>203</v>
      </c>
      <c r="F88" s="83" t="s">
        <v>203</v>
      </c>
      <c r="G88" s="74" t="s">
        <v>204</v>
      </c>
      <c r="H88" s="83" t="s">
        <v>205</v>
      </c>
      <c r="I88" s="72">
        <v>89.0</v>
      </c>
      <c r="J88" s="47" t="s">
        <v>33</v>
      </c>
      <c r="K88" s="50">
        <v>0.05</v>
      </c>
      <c r="L88" s="51">
        <f t="shared" si="1"/>
        <v>84.55</v>
      </c>
      <c r="M88" s="52" t="s">
        <v>1</v>
      </c>
      <c r="N88" s="53"/>
      <c r="O88" s="44"/>
      <c r="P88" s="54"/>
      <c r="Q88" s="54"/>
    </row>
    <row r="89" ht="12.75" customHeight="1">
      <c r="A89" s="44">
        <f t="shared" si="2"/>
        <v>80</v>
      </c>
      <c r="B89" s="44" t="str">
        <f t="shared" si="6"/>
        <v/>
      </c>
      <c r="C89" s="44" t="str">
        <f t="shared" si="7"/>
        <v/>
      </c>
      <c r="D89" s="44" t="str">
        <f t="shared" si="8"/>
        <v/>
      </c>
      <c r="E89" s="94" t="s">
        <v>206</v>
      </c>
      <c r="F89" s="92" t="s">
        <v>206</v>
      </c>
      <c r="G89" s="74" t="s">
        <v>204</v>
      </c>
      <c r="H89" s="92" t="s">
        <v>207</v>
      </c>
      <c r="I89" s="72">
        <v>49.0</v>
      </c>
      <c r="J89" s="47" t="s">
        <v>33</v>
      </c>
      <c r="K89" s="50">
        <v>0.05</v>
      </c>
      <c r="L89" s="51">
        <f t="shared" si="1"/>
        <v>46.55</v>
      </c>
      <c r="M89" s="52" t="s">
        <v>1</v>
      </c>
      <c r="N89" s="53"/>
      <c r="O89" s="44"/>
      <c r="P89" s="54"/>
      <c r="Q89" s="54"/>
    </row>
    <row r="90" ht="12.75" customHeight="1">
      <c r="A90" s="44">
        <f t="shared" si="2"/>
        <v>81</v>
      </c>
      <c r="B90" s="44" t="str">
        <f t="shared" si="6"/>
        <v/>
      </c>
      <c r="C90" s="44" t="str">
        <f t="shared" si="7"/>
        <v/>
      </c>
      <c r="D90" s="44" t="str">
        <f t="shared" si="8"/>
        <v/>
      </c>
      <c r="E90" s="93" t="s">
        <v>208</v>
      </c>
      <c r="F90" s="83" t="s">
        <v>208</v>
      </c>
      <c r="G90" s="74" t="s">
        <v>204</v>
      </c>
      <c r="H90" s="83" t="s">
        <v>209</v>
      </c>
      <c r="I90" s="72">
        <v>101.0</v>
      </c>
      <c r="J90" s="47" t="s">
        <v>33</v>
      </c>
      <c r="K90" s="50">
        <v>0.05</v>
      </c>
      <c r="L90" s="51">
        <f t="shared" si="1"/>
        <v>95.95</v>
      </c>
      <c r="M90" s="52" t="s">
        <v>1</v>
      </c>
      <c r="N90" s="53"/>
      <c r="O90" s="44"/>
      <c r="P90" s="54"/>
      <c r="Q90" s="54"/>
    </row>
    <row r="91" ht="12.75" customHeight="1">
      <c r="A91" s="44">
        <f t="shared" si="2"/>
        <v>82</v>
      </c>
      <c r="B91" s="44" t="str">
        <f t="shared" si="6"/>
        <v/>
      </c>
      <c r="C91" s="44" t="str">
        <f t="shared" si="7"/>
        <v/>
      </c>
      <c r="D91" s="44" t="str">
        <f t="shared" si="8"/>
        <v/>
      </c>
      <c r="E91" s="94" t="s">
        <v>210</v>
      </c>
      <c r="F91" s="92" t="s">
        <v>210</v>
      </c>
      <c r="G91" s="74" t="s">
        <v>204</v>
      </c>
      <c r="H91" s="92" t="s">
        <v>211</v>
      </c>
      <c r="I91" s="79">
        <v>139.0</v>
      </c>
      <c r="J91" s="47" t="s">
        <v>33</v>
      </c>
      <c r="K91" s="50">
        <v>0.05</v>
      </c>
      <c r="L91" s="51">
        <f t="shared" si="1"/>
        <v>132.05</v>
      </c>
      <c r="M91" s="52" t="s">
        <v>1</v>
      </c>
      <c r="N91" s="53"/>
      <c r="O91" s="44"/>
      <c r="P91" s="54"/>
      <c r="Q91" s="54"/>
    </row>
    <row r="92" ht="12.75" customHeight="1">
      <c r="A92" s="44">
        <f t="shared" si="2"/>
        <v>83</v>
      </c>
      <c r="B92" s="44" t="str">
        <f t="shared" si="6"/>
        <v/>
      </c>
      <c r="C92" s="44" t="str">
        <f t="shared" si="7"/>
        <v/>
      </c>
      <c r="D92" s="44" t="str">
        <f t="shared" si="8"/>
        <v/>
      </c>
      <c r="E92" s="95" t="s">
        <v>212</v>
      </c>
      <c r="F92" s="96" t="s">
        <v>212</v>
      </c>
      <c r="G92" s="74" t="s">
        <v>204</v>
      </c>
      <c r="H92" s="83" t="s">
        <v>211</v>
      </c>
      <c r="I92" s="79">
        <v>139.0</v>
      </c>
      <c r="J92" s="47" t="s">
        <v>33</v>
      </c>
      <c r="K92" s="50">
        <v>0.05</v>
      </c>
      <c r="L92" s="51">
        <f t="shared" si="1"/>
        <v>132.05</v>
      </c>
      <c r="M92" s="52" t="s">
        <v>1</v>
      </c>
      <c r="N92" s="53"/>
      <c r="O92" s="44"/>
      <c r="P92" s="54"/>
      <c r="Q92" s="54"/>
    </row>
    <row r="93" ht="12.75" customHeight="1">
      <c r="A93" s="44">
        <f t="shared" si="2"/>
        <v>84</v>
      </c>
      <c r="B93" s="44" t="str">
        <f t="shared" si="6"/>
        <v/>
      </c>
      <c r="C93" s="44" t="str">
        <f t="shared" si="7"/>
        <v/>
      </c>
      <c r="D93" s="44" t="str">
        <f t="shared" si="8"/>
        <v/>
      </c>
      <c r="E93" s="90" t="s">
        <v>213</v>
      </c>
      <c r="F93" s="91" t="s">
        <v>213</v>
      </c>
      <c r="G93" s="74" t="s">
        <v>214</v>
      </c>
      <c r="H93" s="92" t="s">
        <v>215</v>
      </c>
      <c r="I93" s="72">
        <v>149.0</v>
      </c>
      <c r="J93" s="47" t="s">
        <v>33</v>
      </c>
      <c r="K93" s="50">
        <v>0.05</v>
      </c>
      <c r="L93" s="51">
        <f t="shared" si="1"/>
        <v>141.55</v>
      </c>
      <c r="M93" s="52" t="s">
        <v>1</v>
      </c>
      <c r="N93" s="53"/>
      <c r="O93" s="44"/>
      <c r="P93" s="54"/>
      <c r="Q93" s="54"/>
    </row>
    <row r="94" ht="12.75" customHeight="1">
      <c r="A94" s="44">
        <f t="shared" si="2"/>
        <v>85</v>
      </c>
      <c r="B94" s="44" t="str">
        <f t="shared" si="6"/>
        <v/>
      </c>
      <c r="C94" s="44" t="str">
        <f t="shared" si="7"/>
        <v/>
      </c>
      <c r="D94" s="44" t="str">
        <f t="shared" si="8"/>
        <v/>
      </c>
      <c r="E94" s="93" t="s">
        <v>216</v>
      </c>
      <c r="F94" s="83" t="s">
        <v>216</v>
      </c>
      <c r="G94" s="82" t="s">
        <v>217</v>
      </c>
      <c r="H94" s="83" t="s">
        <v>218</v>
      </c>
      <c r="I94" s="72" t="s">
        <v>91</v>
      </c>
      <c r="J94" s="47" t="s">
        <v>33</v>
      </c>
      <c r="K94" s="50">
        <v>0.05</v>
      </c>
      <c r="L94" s="51" t="str">
        <f t="shared" si="1"/>
        <v>Custom Quote Needed</v>
      </c>
      <c r="M94" s="52" t="s">
        <v>1</v>
      </c>
      <c r="N94" s="53"/>
      <c r="O94" s="44"/>
      <c r="P94" s="54"/>
      <c r="Q94" s="54"/>
    </row>
    <row r="95" ht="12.75" customHeight="1">
      <c r="A95" s="44">
        <f t="shared" si="2"/>
        <v>86</v>
      </c>
      <c r="B95" s="44" t="str">
        <f t="shared" si="6"/>
        <v/>
      </c>
      <c r="C95" s="44" t="str">
        <f t="shared" si="7"/>
        <v/>
      </c>
      <c r="D95" s="44" t="str">
        <f t="shared" si="8"/>
        <v/>
      </c>
      <c r="E95" s="94" t="s">
        <v>219</v>
      </c>
      <c r="F95" s="92" t="s">
        <v>220</v>
      </c>
      <c r="G95" s="82" t="s">
        <v>221</v>
      </c>
      <c r="H95" s="92" t="s">
        <v>222</v>
      </c>
      <c r="I95" s="72">
        <v>449.0</v>
      </c>
      <c r="J95" s="47" t="s">
        <v>33</v>
      </c>
      <c r="K95" s="50">
        <v>0.05</v>
      </c>
      <c r="L95" s="51">
        <f t="shared" si="1"/>
        <v>426.55</v>
      </c>
      <c r="M95" s="52" t="s">
        <v>1</v>
      </c>
      <c r="N95" s="53"/>
      <c r="O95" s="44"/>
      <c r="P95" s="54"/>
      <c r="Q95" s="54"/>
    </row>
    <row r="96" ht="12.75" customHeight="1">
      <c r="A96" s="44">
        <f t="shared" si="2"/>
        <v>87</v>
      </c>
      <c r="B96" s="44" t="str">
        <f t="shared" si="6"/>
        <v/>
      </c>
      <c r="C96" s="44" t="str">
        <f t="shared" si="7"/>
        <v/>
      </c>
      <c r="D96" s="44" t="str">
        <f t="shared" si="8"/>
        <v/>
      </c>
      <c r="E96" s="93" t="s">
        <v>223</v>
      </c>
      <c r="F96" s="83" t="s">
        <v>223</v>
      </c>
      <c r="G96" s="82" t="s">
        <v>221</v>
      </c>
      <c r="H96" s="83" t="s">
        <v>223</v>
      </c>
      <c r="I96" s="72">
        <v>200.0</v>
      </c>
      <c r="J96" s="47" t="s">
        <v>33</v>
      </c>
      <c r="K96" s="50">
        <v>0.05</v>
      </c>
      <c r="L96" s="51">
        <f t="shared" si="1"/>
        <v>190</v>
      </c>
      <c r="M96" s="52" t="s">
        <v>1</v>
      </c>
      <c r="N96" s="53"/>
      <c r="O96" s="44"/>
      <c r="P96" s="54"/>
      <c r="Q96" s="54"/>
    </row>
    <row r="97" ht="12.75" customHeight="1">
      <c r="A97" s="44">
        <f t="shared" si="2"/>
        <v>88</v>
      </c>
      <c r="B97" s="44" t="str">
        <f t="shared" si="6"/>
        <v/>
      </c>
      <c r="C97" s="44" t="str">
        <f t="shared" si="7"/>
        <v/>
      </c>
      <c r="D97" s="44" t="str">
        <f t="shared" si="8"/>
        <v/>
      </c>
      <c r="E97" s="94" t="s">
        <v>224</v>
      </c>
      <c r="F97" s="92" t="s">
        <v>224</v>
      </c>
      <c r="G97" s="82" t="s">
        <v>221</v>
      </c>
      <c r="H97" s="92" t="s">
        <v>224</v>
      </c>
      <c r="I97" s="79">
        <v>369.0</v>
      </c>
      <c r="J97" s="47" t="s">
        <v>33</v>
      </c>
      <c r="K97" s="50">
        <v>0.05</v>
      </c>
      <c r="L97" s="51">
        <f t="shared" si="1"/>
        <v>350.55</v>
      </c>
      <c r="M97" s="52" t="s">
        <v>1</v>
      </c>
      <c r="N97" s="53"/>
      <c r="O97" s="44"/>
      <c r="P97" s="54"/>
      <c r="Q97" s="54"/>
    </row>
    <row r="98" ht="12.75" customHeight="1">
      <c r="A98" s="44">
        <f t="shared" si="2"/>
        <v>89</v>
      </c>
      <c r="B98" s="44" t="str">
        <f t="shared" si="6"/>
        <v/>
      </c>
      <c r="C98" s="44" t="str">
        <f t="shared" si="7"/>
        <v/>
      </c>
      <c r="D98" s="44" t="str">
        <f t="shared" si="8"/>
        <v/>
      </c>
      <c r="E98" s="95" t="s">
        <v>225</v>
      </c>
      <c r="F98" s="96" t="s">
        <v>226</v>
      </c>
      <c r="G98" s="82" t="s">
        <v>221</v>
      </c>
      <c r="H98" s="83" t="s">
        <v>227</v>
      </c>
      <c r="I98" s="79">
        <v>119.0</v>
      </c>
      <c r="J98" s="47" t="s">
        <v>33</v>
      </c>
      <c r="K98" s="50">
        <v>0.05</v>
      </c>
      <c r="L98" s="51">
        <f t="shared" si="1"/>
        <v>113.05</v>
      </c>
      <c r="M98" s="52" t="s">
        <v>1</v>
      </c>
      <c r="N98" s="53"/>
      <c r="O98" s="44"/>
      <c r="P98" s="54"/>
      <c r="Q98" s="54"/>
    </row>
    <row r="99" ht="12.75" customHeight="1">
      <c r="A99" s="44">
        <f t="shared" si="2"/>
        <v>90</v>
      </c>
      <c r="B99" s="44" t="str">
        <f t="shared" si="6"/>
        <v/>
      </c>
      <c r="C99" s="44" t="str">
        <f t="shared" si="7"/>
        <v/>
      </c>
      <c r="D99" s="44" t="str">
        <f t="shared" si="8"/>
        <v/>
      </c>
      <c r="E99" s="90" t="s">
        <v>228</v>
      </c>
      <c r="F99" s="91" t="s">
        <v>229</v>
      </c>
      <c r="G99" s="82" t="s">
        <v>221</v>
      </c>
      <c r="H99" s="92" t="s">
        <v>230</v>
      </c>
      <c r="I99" s="72">
        <v>105.0</v>
      </c>
      <c r="J99" s="47" t="s">
        <v>33</v>
      </c>
      <c r="K99" s="50">
        <v>0.05</v>
      </c>
      <c r="L99" s="51">
        <f t="shared" si="1"/>
        <v>99.75</v>
      </c>
      <c r="M99" s="52" t="s">
        <v>1</v>
      </c>
      <c r="N99" s="53"/>
      <c r="O99" s="44"/>
      <c r="P99" s="54"/>
      <c r="Q99" s="54"/>
    </row>
    <row r="100" ht="12.75" customHeight="1">
      <c r="A100" s="44">
        <f t="shared" si="2"/>
        <v>91</v>
      </c>
      <c r="B100" s="44" t="str">
        <f t="shared" si="6"/>
        <v/>
      </c>
      <c r="C100" s="44" t="str">
        <f t="shared" si="7"/>
        <v/>
      </c>
      <c r="D100" s="44" t="str">
        <f t="shared" si="8"/>
        <v/>
      </c>
      <c r="E100" s="93" t="s">
        <v>231</v>
      </c>
      <c r="F100" s="83" t="s">
        <v>232</v>
      </c>
      <c r="G100" s="82" t="s">
        <v>221</v>
      </c>
      <c r="H100" s="83" t="s">
        <v>233</v>
      </c>
      <c r="I100" s="72">
        <v>76.0</v>
      </c>
      <c r="J100" s="47" t="s">
        <v>33</v>
      </c>
      <c r="K100" s="50">
        <v>0.05</v>
      </c>
      <c r="L100" s="51">
        <f t="shared" si="1"/>
        <v>72.2</v>
      </c>
      <c r="M100" s="52" t="s">
        <v>1</v>
      </c>
      <c r="N100" s="53"/>
      <c r="O100" s="44"/>
      <c r="P100" s="54"/>
      <c r="Q100" s="54"/>
    </row>
    <row r="101" ht="12.75" customHeight="1">
      <c r="A101" s="44">
        <f t="shared" si="2"/>
        <v>92</v>
      </c>
      <c r="B101" s="44" t="str">
        <f t="shared" si="6"/>
        <v/>
      </c>
      <c r="C101" s="44" t="str">
        <f t="shared" si="7"/>
        <v/>
      </c>
      <c r="D101" s="44" t="str">
        <f t="shared" si="8"/>
        <v/>
      </c>
      <c r="E101" s="94" t="s">
        <v>234</v>
      </c>
      <c r="F101" s="92" t="s">
        <v>235</v>
      </c>
      <c r="G101" s="82" t="s">
        <v>221</v>
      </c>
      <c r="H101" s="92" t="s">
        <v>236</v>
      </c>
      <c r="I101" s="72">
        <v>76.0</v>
      </c>
      <c r="J101" s="47" t="s">
        <v>33</v>
      </c>
      <c r="K101" s="50">
        <v>0.05</v>
      </c>
      <c r="L101" s="51">
        <f t="shared" si="1"/>
        <v>72.2</v>
      </c>
      <c r="M101" s="52" t="s">
        <v>1</v>
      </c>
      <c r="N101" s="53"/>
      <c r="O101" s="44"/>
      <c r="P101" s="54"/>
      <c r="Q101" s="54"/>
    </row>
    <row r="102" ht="12.75" customHeight="1">
      <c r="A102" s="44">
        <f t="shared" si="2"/>
        <v>93</v>
      </c>
      <c r="B102" s="44" t="str">
        <f t="shared" si="6"/>
        <v/>
      </c>
      <c r="C102" s="44" t="str">
        <f t="shared" si="7"/>
        <v/>
      </c>
      <c r="D102" s="44" t="str">
        <f t="shared" si="8"/>
        <v/>
      </c>
      <c r="E102" s="93" t="s">
        <v>237</v>
      </c>
      <c r="F102" s="83" t="s">
        <v>238</v>
      </c>
      <c r="G102" s="82" t="s">
        <v>221</v>
      </c>
      <c r="H102" s="83" t="s">
        <v>239</v>
      </c>
      <c r="I102" s="72">
        <v>129.0</v>
      </c>
      <c r="J102" s="47" t="s">
        <v>33</v>
      </c>
      <c r="K102" s="50">
        <v>0.05</v>
      </c>
      <c r="L102" s="51">
        <f t="shared" si="1"/>
        <v>122.55</v>
      </c>
      <c r="M102" s="52" t="s">
        <v>1</v>
      </c>
      <c r="N102" s="53"/>
      <c r="O102" s="44"/>
      <c r="P102" s="54"/>
      <c r="Q102" s="54"/>
    </row>
    <row r="103" ht="12.75" customHeight="1">
      <c r="A103" s="44">
        <f t="shared" si="2"/>
        <v>94</v>
      </c>
      <c r="B103" s="44" t="str">
        <f t="shared" si="6"/>
        <v/>
      </c>
      <c r="C103" s="44" t="str">
        <f t="shared" si="7"/>
        <v/>
      </c>
      <c r="D103" s="44" t="str">
        <f t="shared" si="8"/>
        <v/>
      </c>
      <c r="E103" s="94" t="s">
        <v>240</v>
      </c>
      <c r="F103" s="92" t="s">
        <v>241</v>
      </c>
      <c r="G103" s="82" t="s">
        <v>221</v>
      </c>
      <c r="H103" s="92" t="s">
        <v>242</v>
      </c>
      <c r="I103" s="79">
        <v>131.0</v>
      </c>
      <c r="J103" s="47" t="s">
        <v>33</v>
      </c>
      <c r="K103" s="50">
        <v>0.05</v>
      </c>
      <c r="L103" s="51">
        <f t="shared" si="1"/>
        <v>124.45</v>
      </c>
      <c r="M103" s="52" t="s">
        <v>1</v>
      </c>
      <c r="N103" s="53"/>
      <c r="O103" s="44"/>
      <c r="P103" s="54"/>
      <c r="Q103" s="54"/>
    </row>
    <row r="104" ht="12.75" customHeight="1">
      <c r="A104" s="44">
        <f t="shared" si="2"/>
        <v>95</v>
      </c>
      <c r="B104" s="44" t="str">
        <f t="shared" si="6"/>
        <v/>
      </c>
      <c r="C104" s="44" t="str">
        <f t="shared" si="7"/>
        <v/>
      </c>
      <c r="D104" s="44" t="str">
        <f t="shared" si="8"/>
        <v/>
      </c>
      <c r="E104" s="95" t="s">
        <v>243</v>
      </c>
      <c r="F104" s="96" t="s">
        <v>244</v>
      </c>
      <c r="G104" s="82" t="s">
        <v>221</v>
      </c>
      <c r="H104" s="83" t="s">
        <v>245</v>
      </c>
      <c r="I104" s="79">
        <v>189.0</v>
      </c>
      <c r="J104" s="47" t="s">
        <v>33</v>
      </c>
      <c r="K104" s="50">
        <v>0.05</v>
      </c>
      <c r="L104" s="51">
        <f t="shared" si="1"/>
        <v>179.55</v>
      </c>
      <c r="M104" s="52" t="s">
        <v>1</v>
      </c>
      <c r="N104" s="53"/>
      <c r="O104" s="44"/>
      <c r="P104" s="54"/>
      <c r="Q104" s="54"/>
    </row>
    <row r="105" ht="12.75" customHeight="1">
      <c r="A105" s="44">
        <f t="shared" si="2"/>
        <v>96</v>
      </c>
      <c r="B105" s="44" t="str">
        <f t="shared" si="6"/>
        <v/>
      </c>
      <c r="C105" s="44" t="str">
        <f t="shared" si="7"/>
        <v/>
      </c>
      <c r="D105" s="44" t="str">
        <f t="shared" si="8"/>
        <v/>
      </c>
      <c r="E105" s="90" t="s">
        <v>246</v>
      </c>
      <c r="F105" s="91" t="s">
        <v>247</v>
      </c>
      <c r="G105" s="82" t="s">
        <v>221</v>
      </c>
      <c r="H105" s="92" t="s">
        <v>248</v>
      </c>
      <c r="I105" s="72">
        <v>123.0</v>
      </c>
      <c r="J105" s="47" t="s">
        <v>33</v>
      </c>
      <c r="K105" s="50">
        <v>0.05</v>
      </c>
      <c r="L105" s="51">
        <f t="shared" si="1"/>
        <v>116.85</v>
      </c>
      <c r="M105" s="52" t="s">
        <v>1</v>
      </c>
      <c r="N105" s="53"/>
      <c r="O105" s="44"/>
      <c r="P105" s="54"/>
      <c r="Q105" s="54"/>
    </row>
    <row r="106" ht="12.75" customHeight="1">
      <c r="A106" s="44">
        <f t="shared" si="2"/>
        <v>97</v>
      </c>
      <c r="B106" s="44" t="str">
        <f t="shared" si="6"/>
        <v/>
      </c>
      <c r="C106" s="44" t="str">
        <f t="shared" si="7"/>
        <v/>
      </c>
      <c r="D106" s="44" t="str">
        <f t="shared" si="8"/>
        <v/>
      </c>
      <c r="E106" s="93" t="s">
        <v>249</v>
      </c>
      <c r="F106" s="83" t="s">
        <v>250</v>
      </c>
      <c r="G106" s="82" t="s">
        <v>221</v>
      </c>
      <c r="H106" s="83" t="s">
        <v>251</v>
      </c>
      <c r="I106" s="72">
        <v>90.0</v>
      </c>
      <c r="J106" s="47" t="s">
        <v>33</v>
      </c>
      <c r="K106" s="50">
        <v>0.05</v>
      </c>
      <c r="L106" s="51">
        <f t="shared" si="1"/>
        <v>85.5</v>
      </c>
      <c r="M106" s="52" t="s">
        <v>1</v>
      </c>
      <c r="N106" s="53"/>
      <c r="O106" s="44"/>
      <c r="P106" s="54"/>
      <c r="Q106" s="54"/>
    </row>
    <row r="107" ht="12.75" customHeight="1">
      <c r="A107" s="44">
        <f t="shared" si="2"/>
        <v>98</v>
      </c>
      <c r="B107" s="44" t="str">
        <f t="shared" si="6"/>
        <v/>
      </c>
      <c r="C107" s="44" t="str">
        <f t="shared" si="7"/>
        <v/>
      </c>
      <c r="D107" s="44" t="str">
        <f t="shared" si="8"/>
        <v/>
      </c>
      <c r="E107" s="94" t="s">
        <v>252</v>
      </c>
      <c r="F107" s="92" t="s">
        <v>252</v>
      </c>
      <c r="G107" s="74" t="s">
        <v>217</v>
      </c>
      <c r="H107" s="92" t="s">
        <v>253</v>
      </c>
      <c r="I107" s="72" t="s">
        <v>91</v>
      </c>
      <c r="J107" s="47" t="s">
        <v>33</v>
      </c>
      <c r="K107" s="50">
        <v>0.05</v>
      </c>
      <c r="L107" s="51" t="str">
        <f t="shared" si="1"/>
        <v>Custom Quote Needed</v>
      </c>
      <c r="M107" s="52" t="s">
        <v>1</v>
      </c>
      <c r="N107" s="53"/>
      <c r="O107" s="44"/>
      <c r="P107" s="54"/>
      <c r="Q107" s="54"/>
    </row>
    <row r="108" ht="12.75" customHeight="1">
      <c r="A108" s="44">
        <f t="shared" si="2"/>
        <v>99</v>
      </c>
      <c r="B108" s="44" t="str">
        <f t="shared" si="6"/>
        <v/>
      </c>
      <c r="C108" s="44" t="str">
        <f t="shared" si="7"/>
        <v/>
      </c>
      <c r="D108" s="44" t="str">
        <f t="shared" si="8"/>
        <v/>
      </c>
      <c r="E108" s="93" t="s">
        <v>254</v>
      </c>
      <c r="F108" s="83" t="s">
        <v>255</v>
      </c>
      <c r="G108" s="74" t="s">
        <v>204</v>
      </c>
      <c r="H108" s="83" t="s">
        <v>256</v>
      </c>
      <c r="I108" s="72">
        <v>719.0</v>
      </c>
      <c r="J108" s="47" t="s">
        <v>33</v>
      </c>
      <c r="K108" s="50">
        <v>0.05</v>
      </c>
      <c r="L108" s="51">
        <f t="shared" si="1"/>
        <v>683.05</v>
      </c>
      <c r="M108" s="52" t="s">
        <v>1</v>
      </c>
      <c r="N108" s="53"/>
      <c r="O108" s="44"/>
      <c r="P108" s="54"/>
      <c r="Q108" s="54"/>
    </row>
    <row r="109" ht="12.75" customHeight="1">
      <c r="A109" s="44">
        <f t="shared" si="2"/>
        <v>100</v>
      </c>
      <c r="B109" s="44" t="str">
        <f t="shared" si="6"/>
        <v/>
      </c>
      <c r="C109" s="44" t="str">
        <f t="shared" si="7"/>
        <v/>
      </c>
      <c r="D109" s="44" t="str">
        <f t="shared" si="8"/>
        <v/>
      </c>
      <c r="E109" s="94" t="s">
        <v>257</v>
      </c>
      <c r="F109" s="92" t="s">
        <v>257</v>
      </c>
      <c r="G109" s="74" t="s">
        <v>258</v>
      </c>
      <c r="H109" s="92" t="s">
        <v>259</v>
      </c>
      <c r="I109" s="79" t="s">
        <v>91</v>
      </c>
      <c r="J109" s="47" t="s">
        <v>33</v>
      </c>
      <c r="K109" s="50">
        <v>0.05</v>
      </c>
      <c r="L109" s="51" t="str">
        <f t="shared" si="1"/>
        <v>Custom Quote Needed</v>
      </c>
      <c r="M109" s="52" t="s">
        <v>1</v>
      </c>
      <c r="N109" s="53"/>
      <c r="O109" s="44"/>
      <c r="P109" s="54"/>
      <c r="Q109" s="54"/>
    </row>
    <row r="110" ht="12.75" customHeight="1">
      <c r="A110" s="44">
        <f t="shared" si="2"/>
        <v>101</v>
      </c>
      <c r="B110" s="44" t="str">
        <f t="shared" si="6"/>
        <v/>
      </c>
      <c r="C110" s="44" t="str">
        <f t="shared" si="7"/>
        <v/>
      </c>
      <c r="D110" s="44" t="str">
        <f t="shared" si="8"/>
        <v/>
      </c>
      <c r="E110" s="95" t="s">
        <v>260</v>
      </c>
      <c r="F110" s="96" t="s">
        <v>261</v>
      </c>
      <c r="G110" s="74" t="s">
        <v>204</v>
      </c>
      <c r="H110" s="83" t="s">
        <v>262</v>
      </c>
      <c r="I110" s="79">
        <v>30.0</v>
      </c>
      <c r="J110" s="47" t="s">
        <v>33</v>
      </c>
      <c r="K110" s="50">
        <v>0.05</v>
      </c>
      <c r="L110" s="51">
        <f t="shared" si="1"/>
        <v>28.5</v>
      </c>
      <c r="M110" s="52" t="s">
        <v>1</v>
      </c>
      <c r="N110" s="53"/>
      <c r="O110" s="44"/>
      <c r="P110" s="54"/>
      <c r="Q110" s="54"/>
    </row>
    <row r="111" ht="12.75" customHeight="1">
      <c r="A111" s="44">
        <f t="shared" si="2"/>
        <v>102</v>
      </c>
      <c r="B111" s="44" t="str">
        <f t="shared" si="6"/>
        <v/>
      </c>
      <c r="C111" s="44" t="str">
        <f t="shared" si="7"/>
        <v/>
      </c>
      <c r="D111" s="44" t="str">
        <f t="shared" si="8"/>
        <v/>
      </c>
      <c r="E111" s="90" t="s">
        <v>263</v>
      </c>
      <c r="F111" s="91" t="s">
        <v>264</v>
      </c>
      <c r="G111" s="82" t="s">
        <v>52</v>
      </c>
      <c r="H111" s="92" t="s">
        <v>265</v>
      </c>
      <c r="I111" s="72" t="s">
        <v>91</v>
      </c>
      <c r="J111" s="47" t="s">
        <v>33</v>
      </c>
      <c r="K111" s="50">
        <v>0.05</v>
      </c>
      <c r="L111" s="51" t="str">
        <f t="shared" si="1"/>
        <v>Custom Quote Needed</v>
      </c>
      <c r="M111" s="52" t="s">
        <v>1</v>
      </c>
      <c r="N111" s="53"/>
      <c r="O111" s="44"/>
      <c r="P111" s="54"/>
      <c r="Q111" s="54"/>
    </row>
    <row r="112" ht="12.75" customHeight="1">
      <c r="A112" s="44">
        <f t="shared" si="2"/>
        <v>103</v>
      </c>
      <c r="B112" s="44" t="str">
        <f t="shared" si="6"/>
        <v/>
      </c>
      <c r="C112" s="44" t="str">
        <f t="shared" si="7"/>
        <v/>
      </c>
      <c r="D112" s="44" t="str">
        <f t="shared" si="8"/>
        <v/>
      </c>
      <c r="E112" s="93" t="s">
        <v>266</v>
      </c>
      <c r="F112" s="83" t="s">
        <v>266</v>
      </c>
      <c r="G112" s="74" t="s">
        <v>217</v>
      </c>
      <c r="H112" s="83" t="s">
        <v>267</v>
      </c>
      <c r="I112" s="72" t="s">
        <v>91</v>
      </c>
      <c r="J112" s="47" t="s">
        <v>33</v>
      </c>
      <c r="K112" s="50">
        <v>0.05</v>
      </c>
      <c r="L112" s="51" t="str">
        <f t="shared" si="1"/>
        <v>Custom Quote Needed</v>
      </c>
      <c r="M112" s="52" t="s">
        <v>1</v>
      </c>
      <c r="N112" s="53"/>
      <c r="O112" s="44"/>
      <c r="P112" s="54"/>
      <c r="Q112" s="54"/>
    </row>
    <row r="113" ht="12.75" customHeight="1">
      <c r="A113" s="44">
        <f t="shared" si="2"/>
        <v>104</v>
      </c>
      <c r="B113" s="44" t="str">
        <f t="shared" si="6"/>
        <v/>
      </c>
      <c r="C113" s="44" t="str">
        <f t="shared" si="7"/>
        <v/>
      </c>
      <c r="D113" s="44" t="str">
        <f t="shared" si="8"/>
        <v/>
      </c>
      <c r="E113" s="94" t="s">
        <v>268</v>
      </c>
      <c r="F113" s="92" t="s">
        <v>269</v>
      </c>
      <c r="G113" s="82" t="s">
        <v>270</v>
      </c>
      <c r="H113" s="92" t="s">
        <v>271</v>
      </c>
      <c r="I113" s="72">
        <v>899.0</v>
      </c>
      <c r="J113" s="47" t="s">
        <v>33</v>
      </c>
      <c r="K113" s="50">
        <v>0.05</v>
      </c>
      <c r="L113" s="51">
        <f t="shared" si="1"/>
        <v>854.05</v>
      </c>
      <c r="M113" s="52" t="s">
        <v>1</v>
      </c>
      <c r="N113" s="53"/>
      <c r="O113" s="44"/>
      <c r="P113" s="54"/>
      <c r="Q113" s="54"/>
    </row>
    <row r="114" ht="12.75" customHeight="1">
      <c r="A114" s="44">
        <f t="shared" si="2"/>
        <v>105</v>
      </c>
      <c r="B114" s="44" t="str">
        <f t="shared" si="6"/>
        <v/>
      </c>
      <c r="C114" s="44" t="str">
        <f t="shared" si="7"/>
        <v/>
      </c>
      <c r="D114" s="44" t="str">
        <f t="shared" si="8"/>
        <v/>
      </c>
      <c r="E114" s="93" t="s">
        <v>272</v>
      </c>
      <c r="F114" s="83" t="s">
        <v>273</v>
      </c>
      <c r="G114" s="82" t="s">
        <v>270</v>
      </c>
      <c r="H114" s="83" t="s">
        <v>274</v>
      </c>
      <c r="I114" s="72">
        <v>1399.0</v>
      </c>
      <c r="J114" s="47" t="s">
        <v>33</v>
      </c>
      <c r="K114" s="50">
        <v>0.05</v>
      </c>
      <c r="L114" s="51">
        <f t="shared" si="1"/>
        <v>1329.05</v>
      </c>
      <c r="M114" s="52" t="s">
        <v>1</v>
      </c>
      <c r="N114" s="53"/>
      <c r="O114" s="44"/>
      <c r="P114" s="54"/>
      <c r="Q114" s="54"/>
    </row>
    <row r="115" ht="12.75" customHeight="1">
      <c r="A115" s="44">
        <f t="shared" si="2"/>
        <v>106</v>
      </c>
      <c r="B115" s="44" t="str">
        <f t="shared" si="6"/>
        <v/>
      </c>
      <c r="C115" s="44" t="str">
        <f t="shared" si="7"/>
        <v/>
      </c>
      <c r="D115" s="44" t="str">
        <f t="shared" si="8"/>
        <v/>
      </c>
      <c r="E115" s="94" t="s">
        <v>275</v>
      </c>
      <c r="F115" s="92" t="s">
        <v>276</v>
      </c>
      <c r="G115" s="82" t="s">
        <v>270</v>
      </c>
      <c r="H115" s="92" t="s">
        <v>277</v>
      </c>
      <c r="I115" s="79">
        <v>299.0</v>
      </c>
      <c r="J115" s="47" t="s">
        <v>33</v>
      </c>
      <c r="K115" s="50">
        <v>0.05</v>
      </c>
      <c r="L115" s="51">
        <f t="shared" si="1"/>
        <v>284.05</v>
      </c>
      <c r="M115" s="52" t="s">
        <v>1</v>
      </c>
      <c r="N115" s="53"/>
      <c r="O115" s="44"/>
      <c r="P115" s="54"/>
      <c r="Q115" s="54"/>
    </row>
    <row r="116" ht="12.75" customHeight="1">
      <c r="A116" s="44">
        <f t="shared" si="2"/>
        <v>107</v>
      </c>
      <c r="B116" s="44" t="str">
        <f t="shared" si="6"/>
        <v/>
      </c>
      <c r="C116" s="44" t="str">
        <f t="shared" si="7"/>
        <v/>
      </c>
      <c r="D116" s="44" t="str">
        <f t="shared" si="8"/>
        <v/>
      </c>
      <c r="E116" s="95" t="s">
        <v>278</v>
      </c>
      <c r="F116" s="96" t="s">
        <v>279</v>
      </c>
      <c r="G116" s="82" t="s">
        <v>270</v>
      </c>
      <c r="H116" s="83" t="s">
        <v>280</v>
      </c>
      <c r="I116" s="79">
        <v>349.0</v>
      </c>
      <c r="J116" s="47" t="s">
        <v>33</v>
      </c>
      <c r="K116" s="50">
        <v>0.05</v>
      </c>
      <c r="L116" s="51">
        <f t="shared" si="1"/>
        <v>331.55</v>
      </c>
      <c r="M116" s="52" t="s">
        <v>1</v>
      </c>
      <c r="N116" s="53"/>
      <c r="O116" s="44"/>
      <c r="P116" s="54"/>
      <c r="Q116" s="54"/>
    </row>
    <row r="117" ht="12.75" customHeight="1">
      <c r="A117" s="44">
        <f t="shared" si="2"/>
        <v>108</v>
      </c>
      <c r="B117" s="44" t="str">
        <f t="shared" si="6"/>
        <v/>
      </c>
      <c r="C117" s="44" t="str">
        <f t="shared" si="7"/>
        <v/>
      </c>
      <c r="D117" s="44" t="str">
        <f t="shared" si="8"/>
        <v/>
      </c>
      <c r="E117" s="90" t="s">
        <v>281</v>
      </c>
      <c r="F117" s="91" t="s">
        <v>282</v>
      </c>
      <c r="G117" s="82" t="s">
        <v>270</v>
      </c>
      <c r="H117" s="92" t="s">
        <v>283</v>
      </c>
      <c r="I117" s="72">
        <v>748.0</v>
      </c>
      <c r="J117" s="47" t="s">
        <v>33</v>
      </c>
      <c r="K117" s="50">
        <v>0.05</v>
      </c>
      <c r="L117" s="51">
        <f t="shared" si="1"/>
        <v>710.6</v>
      </c>
      <c r="M117" s="52" t="s">
        <v>1</v>
      </c>
      <c r="N117" s="53"/>
      <c r="O117" s="44"/>
      <c r="P117" s="54"/>
      <c r="Q117" s="54"/>
    </row>
    <row r="118" ht="12.75" customHeight="1">
      <c r="A118" s="44">
        <f t="shared" si="2"/>
        <v>109</v>
      </c>
      <c r="B118" s="44" t="str">
        <f t="shared" si="6"/>
        <v/>
      </c>
      <c r="C118" s="44" t="str">
        <f t="shared" si="7"/>
        <v/>
      </c>
      <c r="D118" s="44" t="str">
        <f t="shared" si="8"/>
        <v/>
      </c>
      <c r="E118" s="93" t="s">
        <v>284</v>
      </c>
      <c r="F118" s="83" t="s">
        <v>285</v>
      </c>
      <c r="G118" s="82" t="s">
        <v>270</v>
      </c>
      <c r="H118" s="83" t="s">
        <v>286</v>
      </c>
      <c r="I118" s="72">
        <v>449.0</v>
      </c>
      <c r="J118" s="47" t="s">
        <v>33</v>
      </c>
      <c r="K118" s="50">
        <v>0.05</v>
      </c>
      <c r="L118" s="51">
        <f t="shared" si="1"/>
        <v>426.55</v>
      </c>
      <c r="M118" s="52" t="s">
        <v>1</v>
      </c>
      <c r="N118" s="53"/>
      <c r="O118" s="44"/>
      <c r="P118" s="54"/>
      <c r="Q118" s="54"/>
    </row>
    <row r="119" ht="12.75" customHeight="1">
      <c r="A119" s="44">
        <f t="shared" si="2"/>
        <v>110</v>
      </c>
      <c r="B119" s="44" t="str">
        <f t="shared" si="6"/>
        <v/>
      </c>
      <c r="C119" s="44" t="str">
        <f t="shared" si="7"/>
        <v/>
      </c>
      <c r="D119" s="44" t="str">
        <f t="shared" si="8"/>
        <v/>
      </c>
      <c r="E119" s="94" t="s">
        <v>287</v>
      </c>
      <c r="F119" s="92" t="s">
        <v>288</v>
      </c>
      <c r="G119" s="82" t="s">
        <v>289</v>
      </c>
      <c r="H119" s="92" t="s">
        <v>290</v>
      </c>
      <c r="I119" s="72">
        <v>20.0</v>
      </c>
      <c r="J119" s="47" t="s">
        <v>33</v>
      </c>
      <c r="K119" s="50">
        <v>0.05</v>
      </c>
      <c r="L119" s="51">
        <f t="shared" si="1"/>
        <v>19</v>
      </c>
      <c r="M119" s="52" t="s">
        <v>1</v>
      </c>
      <c r="N119" s="53"/>
      <c r="O119" s="44"/>
      <c r="P119" s="54"/>
      <c r="Q119" s="54"/>
    </row>
    <row r="120" ht="12.75" customHeight="1">
      <c r="A120" s="44">
        <f t="shared" si="2"/>
        <v>111</v>
      </c>
      <c r="B120" s="44" t="str">
        <f t="shared" si="6"/>
        <v/>
      </c>
      <c r="C120" s="44" t="str">
        <f t="shared" si="7"/>
        <v/>
      </c>
      <c r="D120" s="44" t="str">
        <f t="shared" si="8"/>
        <v/>
      </c>
      <c r="E120" s="93" t="s">
        <v>291</v>
      </c>
      <c r="F120" s="83" t="s">
        <v>292</v>
      </c>
      <c r="G120" s="82" t="s">
        <v>289</v>
      </c>
      <c r="H120" s="83" t="s">
        <v>293</v>
      </c>
      <c r="I120" s="72">
        <v>319.0</v>
      </c>
      <c r="J120" s="47" t="s">
        <v>33</v>
      </c>
      <c r="K120" s="50">
        <v>0.05</v>
      </c>
      <c r="L120" s="51">
        <f t="shared" si="1"/>
        <v>303.05</v>
      </c>
      <c r="M120" s="52" t="s">
        <v>1</v>
      </c>
      <c r="N120" s="53"/>
      <c r="O120" s="44"/>
      <c r="P120" s="54"/>
      <c r="Q120" s="54"/>
    </row>
    <row r="121" ht="12.75" customHeight="1">
      <c r="A121" s="44">
        <f t="shared" si="2"/>
        <v>112</v>
      </c>
      <c r="B121" s="44" t="str">
        <f t="shared" si="6"/>
        <v/>
      </c>
      <c r="C121" s="44" t="str">
        <f t="shared" si="7"/>
        <v/>
      </c>
      <c r="D121" s="44" t="str">
        <f t="shared" si="8"/>
        <v/>
      </c>
      <c r="E121" s="94" t="s">
        <v>294</v>
      </c>
      <c r="F121" s="92" t="s">
        <v>295</v>
      </c>
      <c r="G121" s="82" t="s">
        <v>289</v>
      </c>
      <c r="H121" s="92" t="s">
        <v>296</v>
      </c>
      <c r="I121" s="79">
        <v>116.0</v>
      </c>
      <c r="J121" s="47" t="s">
        <v>33</v>
      </c>
      <c r="K121" s="50">
        <v>0.05</v>
      </c>
      <c r="L121" s="51">
        <f t="shared" si="1"/>
        <v>110.2</v>
      </c>
      <c r="M121" s="52" t="s">
        <v>1</v>
      </c>
      <c r="N121" s="53"/>
      <c r="O121" s="44"/>
      <c r="P121" s="54"/>
      <c r="Q121" s="54"/>
    </row>
    <row r="122" ht="12.75" customHeight="1">
      <c r="A122" s="44">
        <f t="shared" si="2"/>
        <v>113</v>
      </c>
      <c r="B122" s="44" t="str">
        <f t="shared" si="6"/>
        <v/>
      </c>
      <c r="C122" s="44" t="str">
        <f t="shared" si="7"/>
        <v/>
      </c>
      <c r="D122" s="44" t="str">
        <f t="shared" si="8"/>
        <v/>
      </c>
      <c r="E122" s="95" t="s">
        <v>294</v>
      </c>
      <c r="F122" s="96" t="s">
        <v>297</v>
      </c>
      <c r="G122" s="82" t="s">
        <v>289</v>
      </c>
      <c r="H122" s="83" t="s">
        <v>298</v>
      </c>
      <c r="I122" s="79">
        <v>114.0</v>
      </c>
      <c r="J122" s="47" t="s">
        <v>33</v>
      </c>
      <c r="K122" s="50">
        <v>0.05</v>
      </c>
      <c r="L122" s="51">
        <f t="shared" si="1"/>
        <v>108.3</v>
      </c>
      <c r="M122" s="52" t="s">
        <v>1</v>
      </c>
      <c r="N122" s="53"/>
      <c r="O122" s="44"/>
      <c r="P122" s="54"/>
      <c r="Q122" s="54"/>
    </row>
    <row r="123" ht="12.75" customHeight="1">
      <c r="A123" s="44">
        <f t="shared" si="2"/>
        <v>114</v>
      </c>
      <c r="B123" s="44" t="str">
        <f t="shared" si="6"/>
        <v/>
      </c>
      <c r="C123" s="44" t="str">
        <f t="shared" si="7"/>
        <v/>
      </c>
      <c r="D123" s="44" t="str">
        <f t="shared" si="8"/>
        <v/>
      </c>
      <c r="E123" s="90" t="s">
        <v>299</v>
      </c>
      <c r="F123" s="91" t="s">
        <v>300</v>
      </c>
      <c r="G123" s="82" t="s">
        <v>289</v>
      </c>
      <c r="H123" s="92" t="s">
        <v>301</v>
      </c>
      <c r="I123" s="72">
        <v>64.0</v>
      </c>
      <c r="J123" s="47" t="s">
        <v>33</v>
      </c>
      <c r="K123" s="50">
        <v>0.05</v>
      </c>
      <c r="L123" s="51">
        <f t="shared" si="1"/>
        <v>60.8</v>
      </c>
      <c r="M123" s="52" t="s">
        <v>1</v>
      </c>
      <c r="N123" s="53"/>
      <c r="O123" s="44"/>
      <c r="P123" s="54"/>
      <c r="Q123" s="54"/>
    </row>
    <row r="124" ht="12.75" customHeight="1">
      <c r="A124" s="44">
        <f t="shared" si="2"/>
        <v>115</v>
      </c>
      <c r="B124" s="44" t="str">
        <f t="shared" si="6"/>
        <v/>
      </c>
      <c r="C124" s="44" t="str">
        <f t="shared" si="7"/>
        <v/>
      </c>
      <c r="D124" s="44" t="str">
        <f t="shared" si="8"/>
        <v/>
      </c>
      <c r="E124" s="93" t="s">
        <v>302</v>
      </c>
      <c r="F124" s="83" t="s">
        <v>303</v>
      </c>
      <c r="G124" s="82" t="s">
        <v>289</v>
      </c>
      <c r="H124" s="83" t="s">
        <v>304</v>
      </c>
      <c r="I124" s="72">
        <v>59.0</v>
      </c>
      <c r="J124" s="47" t="s">
        <v>33</v>
      </c>
      <c r="K124" s="50">
        <v>0.05</v>
      </c>
      <c r="L124" s="51">
        <f t="shared" si="1"/>
        <v>56.05</v>
      </c>
      <c r="M124" s="52" t="s">
        <v>1</v>
      </c>
      <c r="N124" s="53"/>
      <c r="O124" s="44"/>
      <c r="P124" s="54"/>
      <c r="Q124" s="54"/>
    </row>
    <row r="125" ht="12.75" customHeight="1">
      <c r="A125" s="44">
        <f t="shared" si="2"/>
        <v>116</v>
      </c>
      <c r="B125" s="44" t="str">
        <f t="shared" si="6"/>
        <v/>
      </c>
      <c r="C125" s="44" t="str">
        <f t="shared" si="7"/>
        <v/>
      </c>
      <c r="D125" s="44" t="str">
        <f t="shared" si="8"/>
        <v/>
      </c>
      <c r="E125" s="94" t="s">
        <v>305</v>
      </c>
      <c r="F125" s="92" t="s">
        <v>306</v>
      </c>
      <c r="G125" s="82" t="s">
        <v>289</v>
      </c>
      <c r="H125" s="92" t="s">
        <v>307</v>
      </c>
      <c r="I125" s="72">
        <v>49.0</v>
      </c>
      <c r="J125" s="47" t="s">
        <v>33</v>
      </c>
      <c r="K125" s="50">
        <v>0.05</v>
      </c>
      <c r="L125" s="51">
        <f t="shared" si="1"/>
        <v>46.55</v>
      </c>
      <c r="M125" s="52" t="s">
        <v>1</v>
      </c>
      <c r="N125" s="53"/>
      <c r="O125" s="44"/>
      <c r="P125" s="54"/>
      <c r="Q125" s="54"/>
    </row>
    <row r="126" ht="12.75" customHeight="1">
      <c r="A126" s="44">
        <f t="shared" si="2"/>
        <v>117</v>
      </c>
      <c r="B126" s="44" t="str">
        <f t="shared" si="6"/>
        <v/>
      </c>
      <c r="C126" s="44" t="str">
        <f t="shared" si="7"/>
        <v/>
      </c>
      <c r="D126" s="44" t="str">
        <f t="shared" si="8"/>
        <v/>
      </c>
      <c r="E126" s="93" t="s">
        <v>308</v>
      </c>
      <c r="F126" s="83" t="s">
        <v>309</v>
      </c>
      <c r="G126" s="82" t="s">
        <v>310</v>
      </c>
      <c r="H126" s="83" t="s">
        <v>311</v>
      </c>
      <c r="I126" s="72">
        <v>1495.0</v>
      </c>
      <c r="J126" s="47" t="s">
        <v>33</v>
      </c>
      <c r="K126" s="50">
        <v>0.05</v>
      </c>
      <c r="L126" s="51">
        <f t="shared" si="1"/>
        <v>1420.25</v>
      </c>
      <c r="M126" s="52" t="s">
        <v>1</v>
      </c>
      <c r="N126" s="53"/>
      <c r="O126" s="44"/>
      <c r="P126" s="54"/>
      <c r="Q126" s="54"/>
    </row>
    <row r="127" ht="12.75" customHeight="1">
      <c r="A127" s="44">
        <f t="shared" si="2"/>
        <v>118</v>
      </c>
      <c r="B127" s="44" t="str">
        <f t="shared" si="6"/>
        <v/>
      </c>
      <c r="C127" s="44" t="str">
        <f t="shared" si="7"/>
        <v/>
      </c>
      <c r="D127" s="44" t="str">
        <f t="shared" si="8"/>
        <v/>
      </c>
      <c r="E127" s="94" t="s">
        <v>312</v>
      </c>
      <c r="F127" s="92" t="s">
        <v>313</v>
      </c>
      <c r="G127" s="82" t="s">
        <v>314</v>
      </c>
      <c r="H127" s="92" t="s">
        <v>315</v>
      </c>
      <c r="I127" s="79">
        <v>149.0</v>
      </c>
      <c r="J127" s="47" t="s">
        <v>33</v>
      </c>
      <c r="K127" s="50">
        <v>0.05</v>
      </c>
      <c r="L127" s="51">
        <f t="shared" si="1"/>
        <v>141.55</v>
      </c>
      <c r="M127" s="52" t="s">
        <v>1</v>
      </c>
      <c r="N127" s="53"/>
      <c r="O127" s="44"/>
      <c r="P127" s="54"/>
      <c r="Q127" s="54"/>
    </row>
    <row r="128" ht="12.75" customHeight="1">
      <c r="A128" s="44">
        <f t="shared" si="2"/>
        <v>119</v>
      </c>
      <c r="B128" s="44" t="str">
        <f t="shared" si="6"/>
        <v/>
      </c>
      <c r="C128" s="44" t="str">
        <f t="shared" si="7"/>
        <v/>
      </c>
      <c r="D128" s="44" t="str">
        <f t="shared" si="8"/>
        <v/>
      </c>
      <c r="E128" s="95" t="s">
        <v>316</v>
      </c>
      <c r="F128" s="96" t="s">
        <v>317</v>
      </c>
      <c r="G128" s="82" t="s">
        <v>314</v>
      </c>
      <c r="H128" s="83" t="s">
        <v>318</v>
      </c>
      <c r="I128" s="79">
        <v>229.0</v>
      </c>
      <c r="J128" s="47" t="s">
        <v>33</v>
      </c>
      <c r="K128" s="50">
        <v>0.05</v>
      </c>
      <c r="L128" s="51">
        <f t="shared" si="1"/>
        <v>217.55</v>
      </c>
      <c r="M128" s="52" t="s">
        <v>1</v>
      </c>
      <c r="N128" s="53"/>
      <c r="O128" s="44"/>
      <c r="P128" s="54"/>
      <c r="Q128" s="54"/>
    </row>
    <row r="129" ht="12.75" customHeight="1">
      <c r="A129" s="44">
        <f t="shared" si="2"/>
        <v>120</v>
      </c>
      <c r="B129" s="44" t="str">
        <f t="shared" si="6"/>
        <v/>
      </c>
      <c r="C129" s="44" t="str">
        <f t="shared" si="7"/>
        <v/>
      </c>
      <c r="D129" s="44" t="str">
        <f t="shared" si="8"/>
        <v/>
      </c>
      <c r="E129" s="90" t="s">
        <v>319</v>
      </c>
      <c r="F129" s="91" t="s">
        <v>320</v>
      </c>
      <c r="G129" s="82" t="s">
        <v>199</v>
      </c>
      <c r="H129" s="92" t="s">
        <v>321</v>
      </c>
      <c r="I129" s="72">
        <v>499.0</v>
      </c>
      <c r="J129" s="47" t="s">
        <v>33</v>
      </c>
      <c r="K129" s="50">
        <v>0.05</v>
      </c>
      <c r="L129" s="51">
        <f t="shared" si="1"/>
        <v>474.05</v>
      </c>
      <c r="M129" s="52" t="s">
        <v>1</v>
      </c>
      <c r="N129" s="53"/>
      <c r="O129" s="44"/>
      <c r="P129" s="54"/>
      <c r="Q129" s="54"/>
    </row>
    <row r="130" ht="12.75" customHeight="1">
      <c r="A130" s="44">
        <f t="shared" si="2"/>
        <v>121</v>
      </c>
      <c r="B130" s="44" t="str">
        <f t="shared" si="6"/>
        <v/>
      </c>
      <c r="C130" s="44" t="str">
        <f t="shared" si="7"/>
        <v/>
      </c>
      <c r="D130" s="44" t="str">
        <f t="shared" si="8"/>
        <v/>
      </c>
      <c r="E130" s="93" t="s">
        <v>322</v>
      </c>
      <c r="F130" s="83" t="s">
        <v>322</v>
      </c>
      <c r="G130" s="74" t="s">
        <v>204</v>
      </c>
      <c r="H130" s="83" t="s">
        <v>322</v>
      </c>
      <c r="I130" s="72" t="s">
        <v>91</v>
      </c>
      <c r="J130" s="47" t="s">
        <v>33</v>
      </c>
      <c r="K130" s="50">
        <v>0.05</v>
      </c>
      <c r="L130" s="51" t="str">
        <f t="shared" si="1"/>
        <v>Custom Quote Needed</v>
      </c>
      <c r="M130" s="52" t="s">
        <v>1</v>
      </c>
      <c r="N130" s="53"/>
      <c r="O130" s="44"/>
      <c r="P130" s="54"/>
      <c r="Q130" s="54"/>
    </row>
    <row r="131" ht="12.75" customHeight="1">
      <c r="A131" s="44">
        <f t="shared" si="2"/>
        <v>122</v>
      </c>
      <c r="B131" s="44" t="str">
        <f t="shared" si="6"/>
        <v/>
      </c>
      <c r="C131" s="44" t="str">
        <f t="shared" si="7"/>
        <v/>
      </c>
      <c r="D131" s="44" t="str">
        <f t="shared" si="8"/>
        <v/>
      </c>
      <c r="E131" s="94" t="s">
        <v>231</v>
      </c>
      <c r="F131" s="92" t="s">
        <v>323</v>
      </c>
      <c r="G131" s="82" t="s">
        <v>221</v>
      </c>
      <c r="H131" s="92" t="s">
        <v>233</v>
      </c>
      <c r="I131" s="72">
        <v>55.0</v>
      </c>
      <c r="J131" s="47" t="s">
        <v>33</v>
      </c>
      <c r="K131" s="50">
        <v>0.05</v>
      </c>
      <c r="L131" s="51">
        <f t="shared" si="1"/>
        <v>52.25</v>
      </c>
      <c r="M131" s="52" t="s">
        <v>1</v>
      </c>
      <c r="N131" s="53"/>
      <c r="O131" s="44"/>
      <c r="P131" s="54"/>
      <c r="Q131" s="54"/>
    </row>
    <row r="132" ht="12.75" customHeight="1">
      <c r="A132" s="44">
        <f t="shared" si="2"/>
        <v>123</v>
      </c>
      <c r="B132" s="44" t="str">
        <f t="shared" si="6"/>
        <v/>
      </c>
      <c r="C132" s="44" t="str">
        <f t="shared" si="7"/>
        <v/>
      </c>
      <c r="D132" s="44" t="str">
        <f t="shared" si="8"/>
        <v/>
      </c>
      <c r="E132" s="93" t="s">
        <v>324</v>
      </c>
      <c r="F132" s="83" t="s">
        <v>325</v>
      </c>
      <c r="G132" s="74" t="s">
        <v>204</v>
      </c>
      <c r="H132" s="83" t="s">
        <v>326</v>
      </c>
      <c r="I132" s="72">
        <v>736.0</v>
      </c>
      <c r="J132" s="47" t="s">
        <v>33</v>
      </c>
      <c r="K132" s="50">
        <v>0.05</v>
      </c>
      <c r="L132" s="51">
        <f t="shared" si="1"/>
        <v>699.2</v>
      </c>
      <c r="M132" s="52" t="s">
        <v>1</v>
      </c>
      <c r="N132" s="53"/>
      <c r="O132" s="44"/>
      <c r="P132" s="54"/>
      <c r="Q132" s="54"/>
    </row>
    <row r="133" ht="12.75" customHeight="1">
      <c r="A133" s="44">
        <f t="shared" si="2"/>
        <v>124</v>
      </c>
      <c r="B133" s="44" t="str">
        <f t="shared" si="6"/>
        <v/>
      </c>
      <c r="C133" s="44" t="str">
        <f t="shared" si="7"/>
        <v/>
      </c>
      <c r="D133" s="44" t="str">
        <f t="shared" si="8"/>
        <v/>
      </c>
      <c r="E133" s="94" t="s">
        <v>327</v>
      </c>
      <c r="F133" s="92" t="s">
        <v>328</v>
      </c>
      <c r="G133" s="74" t="s">
        <v>204</v>
      </c>
      <c r="H133" s="92" t="s">
        <v>329</v>
      </c>
      <c r="I133" s="79">
        <v>389.0</v>
      </c>
      <c r="J133" s="47" t="s">
        <v>33</v>
      </c>
      <c r="K133" s="50">
        <v>0.05</v>
      </c>
      <c r="L133" s="51">
        <f t="shared" si="1"/>
        <v>369.55</v>
      </c>
      <c r="M133" s="52" t="s">
        <v>1</v>
      </c>
      <c r="N133" s="53"/>
      <c r="O133" s="44"/>
      <c r="P133" s="54"/>
      <c r="Q133" s="54"/>
    </row>
    <row r="134" ht="12.75" customHeight="1">
      <c r="A134" s="44">
        <f t="shared" si="2"/>
        <v>125</v>
      </c>
      <c r="B134" s="44" t="str">
        <f t="shared" si="6"/>
        <v/>
      </c>
      <c r="C134" s="44" t="str">
        <f t="shared" si="7"/>
        <v/>
      </c>
      <c r="D134" s="44" t="str">
        <f t="shared" si="8"/>
        <v/>
      </c>
      <c r="E134" s="95" t="s">
        <v>330</v>
      </c>
      <c r="F134" s="96" t="s">
        <v>331</v>
      </c>
      <c r="G134" s="74" t="s">
        <v>204</v>
      </c>
      <c r="H134" s="83" t="s">
        <v>332</v>
      </c>
      <c r="I134" s="79">
        <v>105.0</v>
      </c>
      <c r="J134" s="47" t="s">
        <v>33</v>
      </c>
      <c r="K134" s="50">
        <v>0.05</v>
      </c>
      <c r="L134" s="51">
        <f t="shared" si="1"/>
        <v>99.75</v>
      </c>
      <c r="M134" s="52" t="s">
        <v>1</v>
      </c>
      <c r="N134" s="53"/>
      <c r="O134" s="44"/>
      <c r="P134" s="54"/>
      <c r="Q134" s="54"/>
    </row>
    <row r="135" ht="12.75" customHeight="1">
      <c r="A135" s="44">
        <f t="shared" si="2"/>
        <v>126</v>
      </c>
      <c r="B135" s="44" t="str">
        <f t="shared" si="6"/>
        <v/>
      </c>
      <c r="C135" s="44" t="str">
        <f t="shared" si="7"/>
        <v/>
      </c>
      <c r="D135" s="44" t="str">
        <f t="shared" si="8"/>
        <v/>
      </c>
      <c r="E135" s="90" t="s">
        <v>333</v>
      </c>
      <c r="F135" s="91" t="s">
        <v>334</v>
      </c>
      <c r="G135" s="82" t="s">
        <v>199</v>
      </c>
      <c r="H135" s="92" t="s">
        <v>335</v>
      </c>
      <c r="I135" s="72">
        <v>179.0</v>
      </c>
      <c r="J135" s="47" t="s">
        <v>33</v>
      </c>
      <c r="K135" s="50">
        <v>0.05</v>
      </c>
      <c r="L135" s="51">
        <f t="shared" si="1"/>
        <v>170.05</v>
      </c>
      <c r="M135" s="52" t="s">
        <v>1</v>
      </c>
      <c r="N135" s="53"/>
      <c r="O135" s="44"/>
      <c r="P135" s="54"/>
      <c r="Q135" s="54"/>
    </row>
    <row r="136" ht="12.75" customHeight="1">
      <c r="A136" s="44">
        <f t="shared" si="2"/>
        <v>127</v>
      </c>
      <c r="B136" s="44" t="str">
        <f t="shared" si="6"/>
        <v/>
      </c>
      <c r="C136" s="44" t="str">
        <f t="shared" si="7"/>
        <v/>
      </c>
      <c r="D136" s="44" t="str">
        <f t="shared" si="8"/>
        <v/>
      </c>
      <c r="E136" s="93" t="s">
        <v>336</v>
      </c>
      <c r="F136" s="83" t="s">
        <v>337</v>
      </c>
      <c r="G136" s="82" t="s">
        <v>199</v>
      </c>
      <c r="H136" s="83" t="s">
        <v>338</v>
      </c>
      <c r="I136" s="72">
        <v>179.0</v>
      </c>
      <c r="J136" s="47" t="s">
        <v>33</v>
      </c>
      <c r="K136" s="50">
        <v>0.05</v>
      </c>
      <c r="L136" s="51">
        <f t="shared" si="1"/>
        <v>170.05</v>
      </c>
      <c r="M136" s="52" t="s">
        <v>1</v>
      </c>
      <c r="N136" s="53"/>
      <c r="O136" s="44"/>
      <c r="P136" s="54"/>
      <c r="Q136" s="54"/>
    </row>
    <row r="137" ht="12.75" customHeight="1">
      <c r="A137" s="44">
        <f t="shared" si="2"/>
        <v>128</v>
      </c>
      <c r="B137" s="44"/>
      <c r="C137" s="44"/>
      <c r="D137" s="44"/>
      <c r="E137" s="94" t="s">
        <v>339</v>
      </c>
      <c r="F137" s="92" t="s">
        <v>340</v>
      </c>
      <c r="G137" s="82" t="s">
        <v>199</v>
      </c>
      <c r="H137" s="92" t="s">
        <v>341</v>
      </c>
      <c r="I137" s="72">
        <v>125.0</v>
      </c>
      <c r="J137" s="47" t="s">
        <v>33</v>
      </c>
      <c r="K137" s="50">
        <v>0.05</v>
      </c>
      <c r="L137" s="51">
        <f t="shared" si="1"/>
        <v>118.75</v>
      </c>
      <c r="M137" s="52" t="s">
        <v>1</v>
      </c>
      <c r="N137" s="53"/>
      <c r="O137" s="44"/>
      <c r="P137" s="54"/>
      <c r="Q137" s="54"/>
    </row>
    <row r="138" ht="12.75" customHeight="1">
      <c r="A138" s="44">
        <f t="shared" si="2"/>
        <v>129</v>
      </c>
      <c r="B138" s="44"/>
      <c r="C138" s="44"/>
      <c r="D138" s="44"/>
      <c r="E138" s="93" t="s">
        <v>342</v>
      </c>
      <c r="F138" s="83" t="s">
        <v>343</v>
      </c>
      <c r="G138" s="82" t="s">
        <v>199</v>
      </c>
      <c r="H138" s="83" t="s">
        <v>344</v>
      </c>
      <c r="I138" s="72">
        <v>99.0</v>
      </c>
      <c r="J138" s="47" t="s">
        <v>33</v>
      </c>
      <c r="K138" s="50">
        <v>0.05</v>
      </c>
      <c r="L138" s="51">
        <f t="shared" si="1"/>
        <v>94.05</v>
      </c>
      <c r="M138" s="52" t="s">
        <v>1</v>
      </c>
      <c r="N138" s="53"/>
      <c r="O138" s="44"/>
      <c r="P138" s="54"/>
      <c r="Q138" s="54"/>
    </row>
    <row r="139" ht="12.75" customHeight="1">
      <c r="A139" s="44">
        <f t="shared" si="2"/>
        <v>130</v>
      </c>
      <c r="B139" s="44"/>
      <c r="C139" s="44"/>
      <c r="D139" s="44"/>
      <c r="E139" s="94" t="s">
        <v>345</v>
      </c>
      <c r="F139" s="92" t="str">
        <f t="shared" ref="F139:F153" si="9">"SIP"&amp;E139</f>
        <v>SIPT46U</v>
      </c>
      <c r="G139" s="82" t="s">
        <v>199</v>
      </c>
      <c r="H139" s="92" t="str">
        <f t="shared" ref="H139:H153" si="10">"Yealink"&amp;F139</f>
        <v>YealinkSIPT46U</v>
      </c>
      <c r="I139" s="79">
        <v>269.0</v>
      </c>
      <c r="J139" s="47" t="s">
        <v>33</v>
      </c>
      <c r="K139" s="50">
        <v>0.05</v>
      </c>
      <c r="L139" s="51">
        <f t="shared" si="1"/>
        <v>255.55</v>
      </c>
      <c r="M139" s="52" t="s">
        <v>1</v>
      </c>
      <c r="N139" s="53"/>
      <c r="O139" s="44"/>
      <c r="P139" s="54"/>
      <c r="Q139" s="54"/>
    </row>
    <row r="140" ht="12.75" customHeight="1">
      <c r="A140" s="44">
        <f t="shared" si="2"/>
        <v>131</v>
      </c>
      <c r="B140" s="44"/>
      <c r="C140" s="44"/>
      <c r="D140" s="44"/>
      <c r="E140" s="95" t="s">
        <v>346</v>
      </c>
      <c r="F140" s="96" t="str">
        <f t="shared" si="9"/>
        <v>SIPW76P</v>
      </c>
      <c r="G140" s="82" t="s">
        <v>199</v>
      </c>
      <c r="H140" s="83" t="str">
        <f t="shared" si="10"/>
        <v>YealinkSIPW76P</v>
      </c>
      <c r="I140" s="79">
        <v>205.0</v>
      </c>
      <c r="J140" s="47" t="s">
        <v>33</v>
      </c>
      <c r="K140" s="50">
        <v>0.05</v>
      </c>
      <c r="L140" s="51">
        <f t="shared" si="1"/>
        <v>194.75</v>
      </c>
      <c r="M140" s="52" t="s">
        <v>1</v>
      </c>
      <c r="N140" s="53"/>
      <c r="O140" s="44"/>
      <c r="P140" s="54"/>
      <c r="Q140" s="54"/>
    </row>
    <row r="141" ht="12.75" customHeight="1">
      <c r="A141" s="44">
        <f t="shared" si="2"/>
        <v>132</v>
      </c>
      <c r="B141" s="44"/>
      <c r="C141" s="44"/>
      <c r="D141" s="44"/>
      <c r="E141" s="90" t="s">
        <v>347</v>
      </c>
      <c r="F141" s="91" t="str">
        <f t="shared" si="9"/>
        <v>SIPT44U</v>
      </c>
      <c r="G141" s="82" t="s">
        <v>199</v>
      </c>
      <c r="H141" s="92" t="str">
        <f t="shared" si="10"/>
        <v>YealinkSIPT44U</v>
      </c>
      <c r="I141" s="72">
        <v>179.0</v>
      </c>
      <c r="J141" s="47" t="s">
        <v>33</v>
      </c>
      <c r="K141" s="50">
        <v>0.05</v>
      </c>
      <c r="L141" s="51">
        <f t="shared" si="1"/>
        <v>170.05</v>
      </c>
      <c r="M141" s="52" t="s">
        <v>1</v>
      </c>
      <c r="N141" s="53"/>
      <c r="O141" s="44"/>
      <c r="P141" s="54"/>
      <c r="Q141" s="54"/>
    </row>
    <row r="142" ht="12.75" customHeight="1">
      <c r="A142" s="44">
        <f t="shared" si="2"/>
        <v>133</v>
      </c>
      <c r="B142" s="44"/>
      <c r="C142" s="44"/>
      <c r="D142" s="44"/>
      <c r="E142" s="93" t="s">
        <v>348</v>
      </c>
      <c r="F142" s="83" t="str">
        <f t="shared" si="9"/>
        <v>SIPT43U</v>
      </c>
      <c r="G142" s="82" t="s">
        <v>199</v>
      </c>
      <c r="H142" s="83" t="str">
        <f t="shared" si="10"/>
        <v>YealinkSIPT43U</v>
      </c>
      <c r="I142" s="72">
        <v>179.0</v>
      </c>
      <c r="J142" s="47" t="s">
        <v>33</v>
      </c>
      <c r="K142" s="50">
        <v>0.05</v>
      </c>
      <c r="L142" s="51">
        <f t="shared" si="1"/>
        <v>170.05</v>
      </c>
      <c r="M142" s="52" t="s">
        <v>1</v>
      </c>
      <c r="N142" s="53"/>
      <c r="O142" s="44"/>
      <c r="P142" s="54"/>
      <c r="Q142" s="54"/>
    </row>
    <row r="143" ht="12.75" customHeight="1">
      <c r="A143" s="44">
        <f t="shared" si="2"/>
        <v>134</v>
      </c>
      <c r="B143" s="44"/>
      <c r="C143" s="44"/>
      <c r="D143" s="44"/>
      <c r="E143" s="94" t="s">
        <v>349</v>
      </c>
      <c r="F143" s="92" t="str">
        <f t="shared" si="9"/>
        <v>SIPW70B</v>
      </c>
      <c r="G143" s="82" t="s">
        <v>199</v>
      </c>
      <c r="H143" s="92" t="str">
        <f t="shared" si="10"/>
        <v>YealinkSIPW70B</v>
      </c>
      <c r="I143" s="72">
        <v>105.0</v>
      </c>
      <c r="J143" s="47" t="s">
        <v>33</v>
      </c>
      <c r="K143" s="50">
        <v>0.05</v>
      </c>
      <c r="L143" s="51">
        <f t="shared" si="1"/>
        <v>99.75</v>
      </c>
      <c r="M143" s="52" t="s">
        <v>1</v>
      </c>
      <c r="N143" s="53"/>
      <c r="O143" s="44"/>
      <c r="P143" s="54"/>
      <c r="Q143" s="54"/>
    </row>
    <row r="144" ht="12.75" customHeight="1">
      <c r="A144" s="44">
        <f t="shared" si="2"/>
        <v>135</v>
      </c>
      <c r="B144" s="44"/>
      <c r="C144" s="44"/>
      <c r="D144" s="44"/>
      <c r="E144" s="93" t="s">
        <v>330</v>
      </c>
      <c r="F144" s="83" t="str">
        <f t="shared" si="9"/>
        <v>SIPW56H</v>
      </c>
      <c r="G144" s="82" t="s">
        <v>199</v>
      </c>
      <c r="H144" s="83" t="str">
        <f t="shared" si="10"/>
        <v>YealinkSIPW56H</v>
      </c>
      <c r="I144" s="72">
        <v>129.0</v>
      </c>
      <c r="J144" s="47" t="s">
        <v>33</v>
      </c>
      <c r="K144" s="50">
        <v>0.05</v>
      </c>
      <c r="L144" s="51">
        <f t="shared" si="1"/>
        <v>122.55</v>
      </c>
      <c r="M144" s="52" t="s">
        <v>1</v>
      </c>
      <c r="N144" s="53"/>
      <c r="O144" s="44"/>
      <c r="P144" s="54"/>
      <c r="Q144" s="54"/>
    </row>
    <row r="145" ht="12.75" customHeight="1">
      <c r="A145" s="44">
        <f t="shared" si="2"/>
        <v>136</v>
      </c>
      <c r="B145" s="44"/>
      <c r="C145" s="44"/>
      <c r="D145" s="44"/>
      <c r="E145" s="94" t="s">
        <v>350</v>
      </c>
      <c r="F145" s="92" t="str">
        <f t="shared" si="9"/>
        <v>SIPCP935W</v>
      </c>
      <c r="G145" s="82" t="s">
        <v>199</v>
      </c>
      <c r="H145" s="92" t="str">
        <f t="shared" si="10"/>
        <v>YealinkSIPCP935W</v>
      </c>
      <c r="I145" s="79">
        <v>799.0</v>
      </c>
      <c r="J145" s="47" t="s">
        <v>33</v>
      </c>
      <c r="K145" s="50">
        <v>0.05</v>
      </c>
      <c r="L145" s="51">
        <f t="shared" si="1"/>
        <v>759.05</v>
      </c>
      <c r="M145" s="52" t="s">
        <v>1</v>
      </c>
      <c r="N145" s="53"/>
      <c r="O145" s="44"/>
      <c r="P145" s="54"/>
      <c r="Q145" s="54"/>
    </row>
    <row r="146" ht="12.75" customHeight="1">
      <c r="A146" s="44">
        <f t="shared" si="2"/>
        <v>137</v>
      </c>
      <c r="B146" s="44"/>
      <c r="C146" s="44"/>
      <c r="D146" s="44"/>
      <c r="E146" s="95" t="s">
        <v>351</v>
      </c>
      <c r="F146" s="96" t="str">
        <f t="shared" si="9"/>
        <v>SIPYHS34</v>
      </c>
      <c r="G146" s="82" t="s">
        <v>199</v>
      </c>
      <c r="H146" s="83" t="str">
        <f t="shared" si="10"/>
        <v>YealinkSIPYHS34</v>
      </c>
      <c r="I146" s="79">
        <v>899.0</v>
      </c>
      <c r="J146" s="47" t="s">
        <v>33</v>
      </c>
      <c r="K146" s="50">
        <v>0.05</v>
      </c>
      <c r="L146" s="51">
        <f t="shared" si="1"/>
        <v>854.05</v>
      </c>
      <c r="M146" s="52" t="s">
        <v>1</v>
      </c>
      <c r="N146" s="53"/>
      <c r="O146" s="44"/>
      <c r="P146" s="54"/>
      <c r="Q146" s="54"/>
    </row>
    <row r="147" ht="12.75" customHeight="1">
      <c r="A147" s="44">
        <f t="shared" si="2"/>
        <v>138</v>
      </c>
      <c r="B147" s="44"/>
      <c r="C147" s="44"/>
      <c r="D147" s="44"/>
      <c r="E147" s="90" t="s">
        <v>342</v>
      </c>
      <c r="F147" s="91" t="str">
        <f t="shared" si="9"/>
        <v>SIPT31G</v>
      </c>
      <c r="G147" s="82" t="s">
        <v>199</v>
      </c>
      <c r="H147" s="92" t="str">
        <f t="shared" si="10"/>
        <v>YealinkSIPT31G</v>
      </c>
      <c r="I147" s="72">
        <v>49.0</v>
      </c>
      <c r="J147" s="47" t="s">
        <v>33</v>
      </c>
      <c r="K147" s="50">
        <v>0.05</v>
      </c>
      <c r="L147" s="51">
        <f t="shared" si="1"/>
        <v>46.55</v>
      </c>
      <c r="M147" s="52" t="s">
        <v>1</v>
      </c>
      <c r="N147" s="53"/>
      <c r="O147" s="44"/>
      <c r="P147" s="54"/>
      <c r="Q147" s="54"/>
    </row>
    <row r="148" ht="12.75" customHeight="1">
      <c r="A148" s="44">
        <f t="shared" si="2"/>
        <v>139</v>
      </c>
      <c r="B148" s="44"/>
      <c r="C148" s="44"/>
      <c r="D148" s="44"/>
      <c r="E148" s="93" t="s">
        <v>352</v>
      </c>
      <c r="F148" s="83" t="str">
        <f t="shared" si="9"/>
        <v>SIPW830 GS</v>
      </c>
      <c r="G148" s="82" t="s">
        <v>199</v>
      </c>
      <c r="H148" s="83" t="str">
        <f t="shared" si="10"/>
        <v>YealinkSIPW830 GS</v>
      </c>
      <c r="I148" s="72">
        <v>99.0</v>
      </c>
      <c r="J148" s="47" t="s">
        <v>33</v>
      </c>
      <c r="K148" s="50">
        <v>0.05</v>
      </c>
      <c r="L148" s="51">
        <f t="shared" si="1"/>
        <v>94.05</v>
      </c>
      <c r="M148" s="52" t="s">
        <v>1</v>
      </c>
      <c r="N148" s="53"/>
      <c r="O148" s="44"/>
      <c r="P148" s="54"/>
      <c r="Q148" s="54"/>
    </row>
    <row r="149" ht="12.75" customHeight="1">
      <c r="A149" s="44">
        <f t="shared" si="2"/>
        <v>140</v>
      </c>
      <c r="B149" s="44"/>
      <c r="C149" s="44"/>
      <c r="D149" s="44"/>
      <c r="E149" s="94" t="s">
        <v>324</v>
      </c>
      <c r="F149" s="92" t="str">
        <f t="shared" si="9"/>
        <v>SIPT58W</v>
      </c>
      <c r="G149" s="82" t="s">
        <v>199</v>
      </c>
      <c r="H149" s="92" t="str">
        <f t="shared" si="10"/>
        <v>YealinkSIPT58W</v>
      </c>
      <c r="I149" s="72">
        <v>479.0</v>
      </c>
      <c r="J149" s="47" t="s">
        <v>33</v>
      </c>
      <c r="K149" s="50">
        <v>0.05</v>
      </c>
      <c r="L149" s="51">
        <f t="shared" si="1"/>
        <v>455.05</v>
      </c>
      <c r="M149" s="52" t="s">
        <v>1</v>
      </c>
      <c r="N149" s="53"/>
      <c r="O149" s="44"/>
      <c r="P149" s="54"/>
      <c r="Q149" s="54"/>
    </row>
    <row r="150" ht="12.75" customHeight="1">
      <c r="A150" s="44">
        <f t="shared" si="2"/>
        <v>141</v>
      </c>
      <c r="B150" s="44"/>
      <c r="C150" s="44"/>
      <c r="D150" s="44"/>
      <c r="E150" s="93" t="s">
        <v>353</v>
      </c>
      <c r="F150" s="83" t="str">
        <f t="shared" si="9"/>
        <v>SIPT58W PRO</v>
      </c>
      <c r="G150" s="82" t="s">
        <v>199</v>
      </c>
      <c r="H150" s="83" t="str">
        <f t="shared" si="10"/>
        <v>YealinkSIPT58W PRO</v>
      </c>
      <c r="I150" s="72">
        <v>529.0</v>
      </c>
      <c r="J150" s="47" t="s">
        <v>33</v>
      </c>
      <c r="K150" s="50">
        <v>0.05</v>
      </c>
      <c r="L150" s="51">
        <f t="shared" si="1"/>
        <v>502.55</v>
      </c>
      <c r="M150" s="52" t="s">
        <v>1</v>
      </c>
      <c r="N150" s="53"/>
      <c r="O150" s="44"/>
      <c r="P150" s="54"/>
      <c r="Q150" s="54"/>
    </row>
    <row r="151" ht="12.75" customHeight="1">
      <c r="A151" s="44">
        <f t="shared" si="2"/>
        <v>142</v>
      </c>
      <c r="B151" s="44"/>
      <c r="C151" s="44"/>
      <c r="D151" s="44"/>
      <c r="E151" s="94" t="s">
        <v>354</v>
      </c>
      <c r="F151" s="92" t="str">
        <f t="shared" si="9"/>
        <v>SIPWH62 MONO</v>
      </c>
      <c r="G151" s="82" t="s">
        <v>199</v>
      </c>
      <c r="H151" s="92" t="str">
        <f t="shared" si="10"/>
        <v>YealinkSIPWH62 MONO</v>
      </c>
      <c r="I151" s="79">
        <v>219.0</v>
      </c>
      <c r="J151" s="47" t="s">
        <v>33</v>
      </c>
      <c r="K151" s="50">
        <v>0.05</v>
      </c>
      <c r="L151" s="51">
        <f t="shared" si="1"/>
        <v>208.05</v>
      </c>
      <c r="M151" s="52" t="s">
        <v>1</v>
      </c>
      <c r="N151" s="53"/>
      <c r="O151" s="44"/>
      <c r="P151" s="54"/>
      <c r="Q151" s="54"/>
    </row>
    <row r="152" ht="12.75" customHeight="1">
      <c r="A152" s="44">
        <f t="shared" si="2"/>
        <v>143</v>
      </c>
      <c r="B152" s="44"/>
      <c r="C152" s="44"/>
      <c r="D152" s="44"/>
      <c r="E152" s="95" t="s">
        <v>355</v>
      </c>
      <c r="F152" s="96" t="str">
        <f t="shared" si="9"/>
        <v>SIPW73P</v>
      </c>
      <c r="G152" s="82" t="s">
        <v>199</v>
      </c>
      <c r="H152" s="83" t="str">
        <f t="shared" si="10"/>
        <v>YealinkSIPW73P</v>
      </c>
      <c r="I152" s="79">
        <v>185.0</v>
      </c>
      <c r="J152" s="47" t="s">
        <v>33</v>
      </c>
      <c r="K152" s="50">
        <v>0.05</v>
      </c>
      <c r="L152" s="51">
        <f t="shared" si="1"/>
        <v>175.75</v>
      </c>
      <c r="M152" s="52" t="s">
        <v>1</v>
      </c>
      <c r="N152" s="53"/>
      <c r="O152" s="44"/>
      <c r="P152" s="54"/>
      <c r="Q152" s="54"/>
    </row>
    <row r="153" ht="12.75" customHeight="1">
      <c r="A153" s="44">
        <f t="shared" si="2"/>
        <v>144</v>
      </c>
      <c r="B153" s="44"/>
      <c r="C153" s="44"/>
      <c r="D153" s="44"/>
      <c r="E153" s="90" t="s">
        <v>356</v>
      </c>
      <c r="F153" s="91" t="str">
        <f t="shared" si="9"/>
        <v>SIPW73H</v>
      </c>
      <c r="G153" s="82" t="s">
        <v>199</v>
      </c>
      <c r="H153" s="92" t="str">
        <f t="shared" si="10"/>
        <v>YealinkSIPW73H</v>
      </c>
      <c r="I153" s="72">
        <v>105.0</v>
      </c>
      <c r="J153" s="47" t="s">
        <v>33</v>
      </c>
      <c r="K153" s="50">
        <v>0.05</v>
      </c>
      <c r="L153" s="51">
        <f t="shared" si="1"/>
        <v>99.75</v>
      </c>
      <c r="M153" s="52" t="s">
        <v>1</v>
      </c>
      <c r="N153" s="53"/>
      <c r="O153" s="44"/>
      <c r="P153" s="54"/>
      <c r="Q153" s="54"/>
    </row>
    <row r="154" ht="12.75" customHeight="1">
      <c r="A154" s="44">
        <f t="shared" si="2"/>
        <v>145</v>
      </c>
      <c r="B154" s="44" t="str">
        <f t="shared" ref="B154:B201" si="11">IF($F$3="","",$F$3)</f>
        <v/>
      </c>
      <c r="C154" s="44" t="str">
        <f t="shared" ref="C154:C201" si="12">IF($F$4="","",$F$4)</f>
        <v/>
      </c>
      <c r="D154" s="44" t="str">
        <f t="shared" ref="D154:D201" si="13">IF($F$5="","",$F$5)</f>
        <v/>
      </c>
      <c r="E154" s="93" t="s">
        <v>357</v>
      </c>
      <c r="F154" s="83" t="s">
        <v>357</v>
      </c>
      <c r="G154" s="82" t="s">
        <v>358</v>
      </c>
      <c r="H154" s="83" t="s">
        <v>359</v>
      </c>
      <c r="I154" s="72">
        <v>899.0</v>
      </c>
      <c r="J154" s="47" t="s">
        <v>33</v>
      </c>
      <c r="K154" s="50">
        <v>0.05</v>
      </c>
      <c r="L154" s="51">
        <f t="shared" si="1"/>
        <v>854.05</v>
      </c>
      <c r="M154" s="52" t="s">
        <v>1</v>
      </c>
      <c r="N154" s="53"/>
      <c r="O154" s="44"/>
      <c r="P154" s="54"/>
      <c r="Q154" s="54"/>
    </row>
    <row r="155" ht="12.75" customHeight="1">
      <c r="A155" s="44">
        <f t="shared" si="2"/>
        <v>146</v>
      </c>
      <c r="B155" s="44" t="str">
        <f t="shared" si="11"/>
        <v/>
      </c>
      <c r="C155" s="44" t="str">
        <f t="shared" si="12"/>
        <v/>
      </c>
      <c r="D155" s="44" t="str">
        <f t="shared" si="13"/>
        <v/>
      </c>
      <c r="E155" s="94">
        <v>461052.0</v>
      </c>
      <c r="F155" s="92" t="s">
        <v>360</v>
      </c>
      <c r="G155" s="74" t="s">
        <v>361</v>
      </c>
      <c r="H155" s="92" t="s">
        <v>362</v>
      </c>
      <c r="I155" s="72">
        <v>7554.0</v>
      </c>
      <c r="J155" s="47" t="s">
        <v>33</v>
      </c>
      <c r="K155" s="50">
        <v>0.05</v>
      </c>
      <c r="L155" s="51">
        <f t="shared" si="1"/>
        <v>7176.3</v>
      </c>
      <c r="M155" s="52" t="s">
        <v>1</v>
      </c>
      <c r="N155" s="53"/>
      <c r="O155" s="44"/>
      <c r="P155" s="54"/>
      <c r="Q155" s="54"/>
    </row>
    <row r="156" ht="12.75" customHeight="1">
      <c r="A156" s="44">
        <f t="shared" si="2"/>
        <v>147</v>
      </c>
      <c r="B156" s="44" t="str">
        <f t="shared" si="11"/>
        <v/>
      </c>
      <c r="C156" s="44" t="str">
        <f t="shared" si="12"/>
        <v/>
      </c>
      <c r="D156" s="44" t="str">
        <f t="shared" si="13"/>
        <v/>
      </c>
      <c r="E156" s="93">
        <v>603295.0</v>
      </c>
      <c r="F156" s="83" t="s">
        <v>363</v>
      </c>
      <c r="G156" s="74" t="s">
        <v>364</v>
      </c>
      <c r="H156" s="83" t="s">
        <v>365</v>
      </c>
      <c r="I156" s="72">
        <v>354.0</v>
      </c>
      <c r="J156" s="47" t="s">
        <v>33</v>
      </c>
      <c r="K156" s="50">
        <v>0.05</v>
      </c>
      <c r="L156" s="51">
        <f t="shared" si="1"/>
        <v>336.3</v>
      </c>
      <c r="M156" s="52" t="s">
        <v>1</v>
      </c>
      <c r="N156" s="53"/>
      <c r="O156" s="44"/>
      <c r="P156" s="54"/>
      <c r="Q156" s="54"/>
    </row>
    <row r="157" ht="12.75" customHeight="1">
      <c r="A157" s="44">
        <f t="shared" si="2"/>
        <v>148</v>
      </c>
      <c r="B157" s="44" t="str">
        <f t="shared" si="11"/>
        <v/>
      </c>
      <c r="C157" s="44" t="str">
        <f t="shared" si="12"/>
        <v/>
      </c>
      <c r="D157" s="44" t="str">
        <f t="shared" si="13"/>
        <v/>
      </c>
      <c r="E157" s="94" t="s">
        <v>366</v>
      </c>
      <c r="F157" s="92" t="s">
        <v>366</v>
      </c>
      <c r="G157" s="74" t="s">
        <v>367</v>
      </c>
      <c r="H157" s="92" t="s">
        <v>368</v>
      </c>
      <c r="I157" s="79">
        <v>114.0</v>
      </c>
      <c r="J157" s="47" t="s">
        <v>33</v>
      </c>
      <c r="K157" s="50">
        <v>0.05</v>
      </c>
      <c r="L157" s="51">
        <f t="shared" si="1"/>
        <v>108.3</v>
      </c>
      <c r="M157" s="52" t="s">
        <v>1</v>
      </c>
      <c r="N157" s="53"/>
      <c r="O157" s="44"/>
      <c r="P157" s="54"/>
      <c r="Q157" s="54"/>
    </row>
    <row r="158" ht="12.75" customHeight="1">
      <c r="A158" s="44">
        <f t="shared" si="2"/>
        <v>149</v>
      </c>
      <c r="B158" s="44" t="str">
        <f t="shared" si="11"/>
        <v/>
      </c>
      <c r="C158" s="44" t="str">
        <f t="shared" si="12"/>
        <v/>
      </c>
      <c r="D158" s="44" t="str">
        <f t="shared" si="13"/>
        <v/>
      </c>
      <c r="E158" s="95" t="s">
        <v>369</v>
      </c>
      <c r="F158" s="96" t="s">
        <v>369</v>
      </c>
      <c r="G158" s="82" t="s">
        <v>370</v>
      </c>
      <c r="H158" s="83" t="s">
        <v>371</v>
      </c>
      <c r="I158" s="79">
        <v>58.0</v>
      </c>
      <c r="J158" s="47" t="s">
        <v>33</v>
      </c>
      <c r="K158" s="50">
        <v>0.05</v>
      </c>
      <c r="L158" s="51">
        <f t="shared" si="1"/>
        <v>55.1</v>
      </c>
      <c r="M158" s="52" t="s">
        <v>1</v>
      </c>
      <c r="N158" s="53"/>
      <c r="O158" s="44"/>
      <c r="P158" s="54"/>
      <c r="Q158" s="54"/>
    </row>
    <row r="159" ht="12.75" customHeight="1">
      <c r="A159" s="44">
        <f t="shared" si="2"/>
        <v>150</v>
      </c>
      <c r="B159" s="44" t="str">
        <f t="shared" si="11"/>
        <v/>
      </c>
      <c r="C159" s="44" t="str">
        <f t="shared" si="12"/>
        <v/>
      </c>
      <c r="D159" s="44" t="str">
        <f t="shared" si="13"/>
        <v/>
      </c>
      <c r="E159" s="90" t="s">
        <v>372</v>
      </c>
      <c r="F159" s="91" t="s">
        <v>373</v>
      </c>
      <c r="G159" s="74" t="s">
        <v>204</v>
      </c>
      <c r="H159" s="92" t="s">
        <v>374</v>
      </c>
      <c r="I159" s="72">
        <v>179.0</v>
      </c>
      <c r="J159" s="47" t="s">
        <v>33</v>
      </c>
      <c r="K159" s="50">
        <v>0.05</v>
      </c>
      <c r="L159" s="51">
        <f t="shared" si="1"/>
        <v>170.05</v>
      </c>
      <c r="M159" s="52" t="s">
        <v>1</v>
      </c>
      <c r="N159" s="53"/>
      <c r="O159" s="44"/>
      <c r="P159" s="54"/>
      <c r="Q159" s="54"/>
    </row>
    <row r="160" ht="12.75" customHeight="1">
      <c r="A160" s="44">
        <f t="shared" si="2"/>
        <v>151</v>
      </c>
      <c r="B160" s="44" t="str">
        <f t="shared" si="11"/>
        <v/>
      </c>
      <c r="C160" s="44" t="str">
        <f t="shared" si="12"/>
        <v/>
      </c>
      <c r="D160" s="44" t="str">
        <f t="shared" si="13"/>
        <v/>
      </c>
      <c r="E160" s="93" t="s">
        <v>375</v>
      </c>
      <c r="F160" s="83" t="s">
        <v>376</v>
      </c>
      <c r="G160" s="74" t="s">
        <v>115</v>
      </c>
      <c r="H160" s="83" t="s">
        <v>377</v>
      </c>
      <c r="I160" s="72">
        <v>199.0</v>
      </c>
      <c r="J160" s="47" t="s">
        <v>33</v>
      </c>
      <c r="K160" s="50">
        <v>0.05</v>
      </c>
      <c r="L160" s="51">
        <f t="shared" si="1"/>
        <v>189.05</v>
      </c>
      <c r="M160" s="52" t="s">
        <v>1</v>
      </c>
      <c r="N160" s="53"/>
      <c r="O160" s="44"/>
      <c r="P160" s="54"/>
      <c r="Q160" s="54"/>
    </row>
    <row r="161" ht="12.75" customHeight="1">
      <c r="A161" s="44">
        <f t="shared" si="2"/>
        <v>152</v>
      </c>
      <c r="B161" s="44" t="str">
        <f t="shared" si="11"/>
        <v/>
      </c>
      <c r="C161" s="44" t="str">
        <f t="shared" si="12"/>
        <v/>
      </c>
      <c r="D161" s="44" t="str">
        <f t="shared" si="13"/>
        <v/>
      </c>
      <c r="E161" s="94" t="s">
        <v>378</v>
      </c>
      <c r="F161" s="92" t="s">
        <v>379</v>
      </c>
      <c r="G161" s="74" t="s">
        <v>115</v>
      </c>
      <c r="H161" s="92" t="s">
        <v>380</v>
      </c>
      <c r="I161" s="72">
        <v>349.0</v>
      </c>
      <c r="J161" s="47" t="s">
        <v>33</v>
      </c>
      <c r="K161" s="50">
        <v>0.05</v>
      </c>
      <c r="L161" s="51">
        <f t="shared" si="1"/>
        <v>331.55</v>
      </c>
      <c r="M161" s="52" t="s">
        <v>1</v>
      </c>
      <c r="N161" s="53"/>
      <c r="O161" s="44"/>
      <c r="P161" s="54"/>
      <c r="Q161" s="54"/>
    </row>
    <row r="162" ht="12.75" customHeight="1">
      <c r="A162" s="44">
        <f t="shared" si="2"/>
        <v>153</v>
      </c>
      <c r="B162" s="44" t="str">
        <f t="shared" si="11"/>
        <v/>
      </c>
      <c r="C162" s="44" t="str">
        <f t="shared" si="12"/>
        <v/>
      </c>
      <c r="D162" s="44" t="str">
        <f t="shared" si="13"/>
        <v/>
      </c>
      <c r="E162" s="93" t="s">
        <v>381</v>
      </c>
      <c r="F162" s="83" t="s">
        <v>381</v>
      </c>
      <c r="G162" s="82" t="s">
        <v>105</v>
      </c>
      <c r="H162" s="83" t="s">
        <v>382</v>
      </c>
      <c r="I162" s="72" t="s">
        <v>91</v>
      </c>
      <c r="J162" s="47" t="s">
        <v>33</v>
      </c>
      <c r="K162" s="50">
        <v>0.05</v>
      </c>
      <c r="L162" s="51" t="str">
        <f t="shared" si="1"/>
        <v>Custom Quote Needed</v>
      </c>
      <c r="M162" s="52" t="s">
        <v>1</v>
      </c>
      <c r="N162" s="53"/>
      <c r="O162" s="44"/>
      <c r="P162" s="54"/>
      <c r="Q162" s="54"/>
    </row>
    <row r="163" ht="12.75" customHeight="1">
      <c r="A163" s="44">
        <f t="shared" si="2"/>
        <v>154</v>
      </c>
      <c r="B163" s="44" t="str">
        <f t="shared" si="11"/>
        <v/>
      </c>
      <c r="C163" s="44" t="str">
        <f t="shared" si="12"/>
        <v/>
      </c>
      <c r="D163" s="44" t="str">
        <f t="shared" si="13"/>
        <v/>
      </c>
      <c r="E163" s="94" t="s">
        <v>383</v>
      </c>
      <c r="F163" s="92" t="s">
        <v>384</v>
      </c>
      <c r="G163" s="82" t="s">
        <v>105</v>
      </c>
      <c r="H163" s="92" t="s">
        <v>385</v>
      </c>
      <c r="I163" s="79" t="s">
        <v>91</v>
      </c>
      <c r="J163" s="47" t="s">
        <v>33</v>
      </c>
      <c r="K163" s="50">
        <v>0.05</v>
      </c>
      <c r="L163" s="51" t="str">
        <f t="shared" si="1"/>
        <v>Custom Quote Needed</v>
      </c>
      <c r="M163" s="52" t="s">
        <v>1</v>
      </c>
      <c r="N163" s="53"/>
      <c r="O163" s="44"/>
      <c r="P163" s="54"/>
      <c r="Q163" s="54"/>
    </row>
    <row r="164" ht="12.75" customHeight="1">
      <c r="A164" s="44">
        <f t="shared" si="2"/>
        <v>155</v>
      </c>
      <c r="B164" s="44" t="str">
        <f t="shared" si="11"/>
        <v/>
      </c>
      <c r="C164" s="44" t="str">
        <f t="shared" si="12"/>
        <v/>
      </c>
      <c r="D164" s="44" t="str">
        <f t="shared" si="13"/>
        <v/>
      </c>
      <c r="E164" s="95" t="s">
        <v>386</v>
      </c>
      <c r="F164" s="96" t="s">
        <v>386</v>
      </c>
      <c r="G164" s="82" t="s">
        <v>199</v>
      </c>
      <c r="H164" s="83" t="s">
        <v>387</v>
      </c>
      <c r="I164" s="79">
        <v>29.0</v>
      </c>
      <c r="J164" s="47" t="s">
        <v>33</v>
      </c>
      <c r="K164" s="50">
        <v>0.05</v>
      </c>
      <c r="L164" s="51">
        <f t="shared" si="1"/>
        <v>27.55</v>
      </c>
      <c r="M164" s="52" t="s">
        <v>1</v>
      </c>
      <c r="N164" s="53"/>
      <c r="O164" s="44"/>
      <c r="P164" s="54"/>
      <c r="Q164" s="54"/>
    </row>
    <row r="165" ht="12.75" customHeight="1">
      <c r="A165" s="44">
        <f t="shared" si="2"/>
        <v>156</v>
      </c>
      <c r="B165" s="44" t="str">
        <f t="shared" si="11"/>
        <v/>
      </c>
      <c r="C165" s="44" t="str">
        <f t="shared" si="12"/>
        <v/>
      </c>
      <c r="D165" s="44" t="str">
        <f t="shared" si="13"/>
        <v/>
      </c>
      <c r="E165" s="91" t="s">
        <v>388</v>
      </c>
      <c r="F165" s="91" t="s">
        <v>388</v>
      </c>
      <c r="G165" s="74" t="s">
        <v>389</v>
      </c>
      <c r="H165" s="92" t="s">
        <v>390</v>
      </c>
      <c r="I165" s="72">
        <v>249.0</v>
      </c>
      <c r="J165" s="47" t="s">
        <v>33</v>
      </c>
      <c r="K165" s="50">
        <v>0.05</v>
      </c>
      <c r="L165" s="51">
        <f t="shared" si="1"/>
        <v>236.55</v>
      </c>
      <c r="M165" s="52" t="s">
        <v>1</v>
      </c>
      <c r="N165" s="53"/>
      <c r="O165" s="44"/>
      <c r="P165" s="54"/>
      <c r="Q165" s="54"/>
    </row>
    <row r="166" ht="12.75" customHeight="1">
      <c r="A166" s="44">
        <f t="shared" si="2"/>
        <v>157</v>
      </c>
      <c r="B166" s="44" t="str">
        <f t="shared" si="11"/>
        <v/>
      </c>
      <c r="C166" s="44" t="str">
        <f t="shared" si="12"/>
        <v/>
      </c>
      <c r="D166" s="44" t="str">
        <f t="shared" si="13"/>
        <v/>
      </c>
      <c r="E166" s="83" t="s">
        <v>391</v>
      </c>
      <c r="F166" s="83" t="s">
        <v>391</v>
      </c>
      <c r="G166" s="82" t="s">
        <v>199</v>
      </c>
      <c r="H166" s="83" t="s">
        <v>391</v>
      </c>
      <c r="I166" s="72">
        <v>39.0</v>
      </c>
      <c r="J166" s="47" t="s">
        <v>33</v>
      </c>
      <c r="K166" s="50">
        <v>0.05</v>
      </c>
      <c r="L166" s="51">
        <f t="shared" si="1"/>
        <v>37.05</v>
      </c>
      <c r="M166" s="52" t="s">
        <v>1</v>
      </c>
      <c r="N166" s="53"/>
      <c r="O166" s="44"/>
      <c r="P166" s="54"/>
      <c r="Q166" s="54"/>
    </row>
    <row r="167" ht="12.75" customHeight="1">
      <c r="A167" s="44">
        <f t="shared" si="2"/>
        <v>158</v>
      </c>
      <c r="B167" s="44" t="str">
        <f t="shared" si="11"/>
        <v/>
      </c>
      <c r="C167" s="44" t="str">
        <f t="shared" si="12"/>
        <v/>
      </c>
      <c r="D167" s="44" t="str">
        <f t="shared" si="13"/>
        <v/>
      </c>
      <c r="E167" s="92" t="s">
        <v>392</v>
      </c>
      <c r="F167" s="92" t="s">
        <v>392</v>
      </c>
      <c r="G167" s="82" t="s">
        <v>393</v>
      </c>
      <c r="H167" s="92" t="s">
        <v>394</v>
      </c>
      <c r="I167" s="72">
        <v>229.0</v>
      </c>
      <c r="J167" s="47" t="s">
        <v>33</v>
      </c>
      <c r="K167" s="50">
        <v>0.05</v>
      </c>
      <c r="L167" s="51">
        <f t="shared" si="1"/>
        <v>217.55</v>
      </c>
      <c r="M167" s="52" t="s">
        <v>1</v>
      </c>
      <c r="N167" s="53"/>
      <c r="O167" s="44"/>
      <c r="P167" s="54"/>
      <c r="Q167" s="54"/>
    </row>
    <row r="168" ht="12.75" customHeight="1">
      <c r="A168" s="44">
        <f t="shared" si="2"/>
        <v>159</v>
      </c>
      <c r="B168" s="44" t="str">
        <f t="shared" si="11"/>
        <v/>
      </c>
      <c r="C168" s="44" t="str">
        <f t="shared" si="12"/>
        <v/>
      </c>
      <c r="D168" s="44" t="str">
        <f t="shared" si="13"/>
        <v/>
      </c>
      <c r="E168" s="83" t="s">
        <v>395</v>
      </c>
      <c r="F168" s="83" t="s">
        <v>395</v>
      </c>
      <c r="G168" s="82" t="s">
        <v>393</v>
      </c>
      <c r="H168" s="83" t="s">
        <v>396</v>
      </c>
      <c r="I168" s="72">
        <v>3495.0</v>
      </c>
      <c r="J168" s="47" t="s">
        <v>33</v>
      </c>
      <c r="K168" s="50">
        <v>0.05</v>
      </c>
      <c r="L168" s="51">
        <f t="shared" si="1"/>
        <v>3320.25</v>
      </c>
      <c r="M168" s="52" t="s">
        <v>1</v>
      </c>
      <c r="N168" s="53"/>
      <c r="O168" s="44"/>
      <c r="P168" s="54"/>
      <c r="Q168" s="54"/>
    </row>
    <row r="169" ht="12.75" customHeight="1">
      <c r="A169" s="44">
        <f t="shared" si="2"/>
        <v>160</v>
      </c>
      <c r="B169" s="44" t="str">
        <f t="shared" si="11"/>
        <v/>
      </c>
      <c r="C169" s="44" t="str">
        <f t="shared" si="12"/>
        <v/>
      </c>
      <c r="D169" s="44" t="str">
        <f t="shared" si="13"/>
        <v/>
      </c>
      <c r="E169" s="94" t="s">
        <v>397</v>
      </c>
      <c r="F169" s="92" t="s">
        <v>398</v>
      </c>
      <c r="G169" s="82" t="s">
        <v>393</v>
      </c>
      <c r="H169" s="92" t="s">
        <v>399</v>
      </c>
      <c r="I169" s="79">
        <v>100.0</v>
      </c>
      <c r="J169" s="47" t="s">
        <v>33</v>
      </c>
      <c r="K169" s="50">
        <v>0.05</v>
      </c>
      <c r="L169" s="51">
        <f t="shared" si="1"/>
        <v>95</v>
      </c>
      <c r="M169" s="52" t="s">
        <v>1</v>
      </c>
      <c r="N169" s="53"/>
      <c r="O169" s="44"/>
      <c r="P169" s="54"/>
      <c r="Q169" s="54"/>
    </row>
    <row r="170" ht="12.75" customHeight="1">
      <c r="A170" s="44">
        <f t="shared" si="2"/>
        <v>161</v>
      </c>
      <c r="B170" s="44" t="str">
        <f t="shared" si="11"/>
        <v/>
      </c>
      <c r="C170" s="44" t="str">
        <f t="shared" si="12"/>
        <v/>
      </c>
      <c r="D170" s="44" t="str">
        <f t="shared" si="13"/>
        <v/>
      </c>
      <c r="E170" s="95" t="s">
        <v>400</v>
      </c>
      <c r="F170" s="96" t="s">
        <v>401</v>
      </c>
      <c r="G170" s="82" t="s">
        <v>393</v>
      </c>
      <c r="H170" s="83" t="s">
        <v>402</v>
      </c>
      <c r="I170" s="79">
        <v>110.0</v>
      </c>
      <c r="J170" s="47" t="s">
        <v>33</v>
      </c>
      <c r="K170" s="50">
        <v>0.05</v>
      </c>
      <c r="L170" s="51">
        <f t="shared" si="1"/>
        <v>104.5</v>
      </c>
      <c r="M170" s="52" t="s">
        <v>1</v>
      </c>
      <c r="N170" s="53"/>
      <c r="O170" s="44"/>
      <c r="P170" s="54"/>
      <c r="Q170" s="54"/>
    </row>
    <row r="171" ht="12.75" customHeight="1">
      <c r="A171" s="44">
        <f t="shared" si="2"/>
        <v>162</v>
      </c>
      <c r="B171" s="44" t="str">
        <f t="shared" si="11"/>
        <v/>
      </c>
      <c r="C171" s="44" t="str">
        <f t="shared" si="12"/>
        <v/>
      </c>
      <c r="D171" s="44" t="str">
        <f t="shared" si="13"/>
        <v/>
      </c>
      <c r="E171" s="91" t="s">
        <v>403</v>
      </c>
      <c r="F171" s="91" t="s">
        <v>403</v>
      </c>
      <c r="G171" s="82" t="s">
        <v>393</v>
      </c>
      <c r="H171" s="92" t="s">
        <v>404</v>
      </c>
      <c r="I171" s="72">
        <v>1995.0</v>
      </c>
      <c r="J171" s="47" t="s">
        <v>33</v>
      </c>
      <c r="K171" s="50">
        <v>0.05</v>
      </c>
      <c r="L171" s="51">
        <f t="shared" si="1"/>
        <v>1895.25</v>
      </c>
      <c r="M171" s="52" t="s">
        <v>1</v>
      </c>
      <c r="N171" s="53"/>
      <c r="O171" s="44"/>
      <c r="P171" s="54"/>
      <c r="Q171" s="54"/>
    </row>
    <row r="172" ht="12.75" customHeight="1">
      <c r="A172" s="44">
        <f t="shared" si="2"/>
        <v>163</v>
      </c>
      <c r="B172" s="44" t="str">
        <f t="shared" si="11"/>
        <v/>
      </c>
      <c r="C172" s="44" t="str">
        <f t="shared" si="12"/>
        <v/>
      </c>
      <c r="D172" s="44" t="str">
        <f t="shared" si="13"/>
        <v/>
      </c>
      <c r="E172" s="93" t="s">
        <v>405</v>
      </c>
      <c r="F172" s="83" t="s">
        <v>406</v>
      </c>
      <c r="G172" s="82" t="s">
        <v>393</v>
      </c>
      <c r="H172" s="83" t="s">
        <v>407</v>
      </c>
      <c r="I172" s="72">
        <v>449.0</v>
      </c>
      <c r="J172" s="47" t="s">
        <v>33</v>
      </c>
      <c r="K172" s="50">
        <v>0.05</v>
      </c>
      <c r="L172" s="51">
        <f t="shared" si="1"/>
        <v>426.55</v>
      </c>
      <c r="M172" s="52" t="s">
        <v>1</v>
      </c>
      <c r="N172" s="53"/>
      <c r="O172" s="44"/>
      <c r="P172" s="54"/>
      <c r="Q172" s="54"/>
    </row>
    <row r="173" ht="12.75" customHeight="1">
      <c r="A173" s="44">
        <f t="shared" si="2"/>
        <v>164</v>
      </c>
      <c r="B173" s="44" t="str">
        <f t="shared" si="11"/>
        <v/>
      </c>
      <c r="C173" s="44" t="str">
        <f t="shared" si="12"/>
        <v/>
      </c>
      <c r="D173" s="44" t="str">
        <f t="shared" si="13"/>
        <v/>
      </c>
      <c r="E173" s="94" t="s">
        <v>405</v>
      </c>
      <c r="F173" s="92" t="s">
        <v>408</v>
      </c>
      <c r="G173" s="82" t="s">
        <v>393</v>
      </c>
      <c r="H173" s="92" t="s">
        <v>409</v>
      </c>
      <c r="I173" s="72">
        <v>685.0</v>
      </c>
      <c r="J173" s="47" t="s">
        <v>33</v>
      </c>
      <c r="K173" s="50">
        <v>0.05</v>
      </c>
      <c r="L173" s="51">
        <f t="shared" si="1"/>
        <v>650.75</v>
      </c>
      <c r="M173" s="52" t="s">
        <v>1</v>
      </c>
      <c r="N173" s="53"/>
      <c r="O173" s="44"/>
      <c r="P173" s="54"/>
      <c r="Q173" s="54"/>
    </row>
    <row r="174" ht="12.75" customHeight="1">
      <c r="A174" s="44">
        <f t="shared" si="2"/>
        <v>165</v>
      </c>
      <c r="B174" s="44" t="str">
        <f t="shared" si="11"/>
        <v/>
      </c>
      <c r="C174" s="44" t="str">
        <f t="shared" si="12"/>
        <v/>
      </c>
      <c r="D174" s="44" t="str">
        <f t="shared" si="13"/>
        <v/>
      </c>
      <c r="E174" s="93" t="s">
        <v>410</v>
      </c>
      <c r="F174" s="83" t="s">
        <v>411</v>
      </c>
      <c r="G174" s="82" t="s">
        <v>393</v>
      </c>
      <c r="H174" s="83" t="s">
        <v>412</v>
      </c>
      <c r="I174" s="72">
        <v>799.0</v>
      </c>
      <c r="J174" s="47" t="s">
        <v>33</v>
      </c>
      <c r="K174" s="50">
        <v>0.05</v>
      </c>
      <c r="L174" s="51">
        <f t="shared" si="1"/>
        <v>759.05</v>
      </c>
      <c r="M174" s="52" t="s">
        <v>1</v>
      </c>
      <c r="N174" s="53"/>
      <c r="O174" s="44"/>
      <c r="P174" s="54"/>
      <c r="Q174" s="54"/>
    </row>
    <row r="175" ht="12.75" customHeight="1">
      <c r="A175" s="44">
        <f t="shared" si="2"/>
        <v>166</v>
      </c>
      <c r="B175" s="44" t="str">
        <f t="shared" si="11"/>
        <v/>
      </c>
      <c r="C175" s="44" t="str">
        <f t="shared" si="12"/>
        <v/>
      </c>
      <c r="D175" s="44" t="str">
        <f t="shared" si="13"/>
        <v/>
      </c>
      <c r="E175" s="90" t="s">
        <v>379</v>
      </c>
      <c r="F175" s="91" t="s">
        <v>379</v>
      </c>
      <c r="G175" s="74" t="s">
        <v>115</v>
      </c>
      <c r="H175" s="92" t="s">
        <v>380</v>
      </c>
      <c r="I175" s="72">
        <v>349.0</v>
      </c>
      <c r="J175" s="47" t="s">
        <v>33</v>
      </c>
      <c r="K175" s="50">
        <v>0.05</v>
      </c>
      <c r="L175" s="51">
        <f t="shared" si="1"/>
        <v>331.55</v>
      </c>
      <c r="M175" s="52" t="s">
        <v>1</v>
      </c>
      <c r="N175" s="53"/>
      <c r="O175" s="44"/>
      <c r="P175" s="54"/>
      <c r="Q175" s="54"/>
    </row>
    <row r="176" ht="12.75" customHeight="1">
      <c r="A176" s="44">
        <f t="shared" si="2"/>
        <v>167</v>
      </c>
      <c r="B176" s="44" t="str">
        <f t="shared" si="11"/>
        <v/>
      </c>
      <c r="C176" s="44" t="str">
        <f t="shared" si="12"/>
        <v/>
      </c>
      <c r="D176" s="44" t="str">
        <f t="shared" si="13"/>
        <v/>
      </c>
      <c r="E176" s="93" t="s">
        <v>413</v>
      </c>
      <c r="F176" s="83" t="s">
        <v>413</v>
      </c>
      <c r="G176" s="74" t="s">
        <v>115</v>
      </c>
      <c r="H176" s="83" t="s">
        <v>414</v>
      </c>
      <c r="I176" s="72">
        <v>199.0</v>
      </c>
      <c r="J176" s="47" t="s">
        <v>33</v>
      </c>
      <c r="K176" s="50">
        <v>0.05</v>
      </c>
      <c r="L176" s="51">
        <f t="shared" si="1"/>
        <v>189.05</v>
      </c>
      <c r="M176" s="52" t="s">
        <v>1</v>
      </c>
      <c r="N176" s="53"/>
      <c r="O176" s="44"/>
      <c r="P176" s="54"/>
      <c r="Q176" s="54"/>
    </row>
    <row r="177" ht="12.75" customHeight="1">
      <c r="A177" s="44">
        <f t="shared" si="2"/>
        <v>168</v>
      </c>
      <c r="B177" s="44" t="str">
        <f t="shared" si="11"/>
        <v/>
      </c>
      <c r="C177" s="44" t="str">
        <f t="shared" si="12"/>
        <v/>
      </c>
      <c r="D177" s="44" t="str">
        <f t="shared" si="13"/>
        <v/>
      </c>
      <c r="E177" s="94" t="s">
        <v>415</v>
      </c>
      <c r="F177" s="92" t="s">
        <v>415</v>
      </c>
      <c r="G177" s="74" t="s">
        <v>258</v>
      </c>
      <c r="H177" s="92" t="s">
        <v>416</v>
      </c>
      <c r="I177" s="79" t="s">
        <v>91</v>
      </c>
      <c r="J177" s="47" t="s">
        <v>33</v>
      </c>
      <c r="K177" s="50">
        <v>0.05</v>
      </c>
      <c r="L177" s="51" t="str">
        <f t="shared" si="1"/>
        <v>Custom Quote Needed</v>
      </c>
      <c r="M177" s="52" t="s">
        <v>1</v>
      </c>
      <c r="N177" s="53"/>
      <c r="O177" s="44"/>
      <c r="P177" s="54"/>
      <c r="Q177" s="54"/>
    </row>
    <row r="178" ht="12.75" customHeight="1">
      <c r="A178" s="44">
        <f t="shared" si="2"/>
        <v>169</v>
      </c>
      <c r="B178" s="44" t="str">
        <f t="shared" si="11"/>
        <v/>
      </c>
      <c r="C178" s="44" t="str">
        <f t="shared" si="12"/>
        <v/>
      </c>
      <c r="D178" s="44" t="str">
        <f t="shared" si="13"/>
        <v/>
      </c>
      <c r="E178" s="95" t="s">
        <v>417</v>
      </c>
      <c r="F178" s="96" t="s">
        <v>417</v>
      </c>
      <c r="G178" s="74" t="s">
        <v>258</v>
      </c>
      <c r="H178" s="83" t="s">
        <v>418</v>
      </c>
      <c r="I178" s="79" t="s">
        <v>91</v>
      </c>
      <c r="J178" s="47" t="s">
        <v>33</v>
      </c>
      <c r="K178" s="50">
        <v>0.05</v>
      </c>
      <c r="L178" s="51" t="str">
        <f t="shared" si="1"/>
        <v>Custom Quote Needed</v>
      </c>
      <c r="M178" s="52" t="s">
        <v>1</v>
      </c>
      <c r="N178" s="53"/>
      <c r="O178" s="44"/>
      <c r="P178" s="54"/>
      <c r="Q178" s="54"/>
    </row>
    <row r="179" ht="12.75" customHeight="1">
      <c r="A179" s="44">
        <f t="shared" si="2"/>
        <v>170</v>
      </c>
      <c r="B179" s="44" t="str">
        <f t="shared" si="11"/>
        <v/>
      </c>
      <c r="C179" s="44" t="str">
        <f t="shared" si="12"/>
        <v/>
      </c>
      <c r="D179" s="44" t="str">
        <f t="shared" si="13"/>
        <v/>
      </c>
      <c r="E179" s="90" t="s">
        <v>419</v>
      </c>
      <c r="F179" s="91" t="s">
        <v>419</v>
      </c>
      <c r="G179" s="82" t="s">
        <v>52</v>
      </c>
      <c r="H179" s="92" t="s">
        <v>420</v>
      </c>
      <c r="I179" s="72">
        <v>250.0</v>
      </c>
      <c r="J179" s="47" t="s">
        <v>33</v>
      </c>
      <c r="K179" s="50">
        <v>0.05</v>
      </c>
      <c r="L179" s="51">
        <f t="shared" si="1"/>
        <v>237.5</v>
      </c>
      <c r="M179" s="52" t="s">
        <v>1</v>
      </c>
      <c r="N179" s="53"/>
      <c r="O179" s="44"/>
      <c r="P179" s="54"/>
      <c r="Q179" s="54"/>
    </row>
    <row r="180" ht="12.75" customHeight="1">
      <c r="A180" s="44">
        <f t="shared" si="2"/>
        <v>171</v>
      </c>
      <c r="B180" s="44" t="str">
        <f t="shared" si="11"/>
        <v/>
      </c>
      <c r="C180" s="44" t="str">
        <f t="shared" si="12"/>
        <v/>
      </c>
      <c r="D180" s="44" t="str">
        <f t="shared" si="13"/>
        <v/>
      </c>
      <c r="E180" s="93" t="s">
        <v>421</v>
      </c>
      <c r="F180" s="83" t="s">
        <v>421</v>
      </c>
      <c r="G180" s="74" t="s">
        <v>101</v>
      </c>
      <c r="H180" s="83" t="s">
        <v>422</v>
      </c>
      <c r="I180" s="72">
        <v>699.0</v>
      </c>
      <c r="J180" s="47" t="s">
        <v>33</v>
      </c>
      <c r="K180" s="50">
        <v>0.05</v>
      </c>
      <c r="L180" s="51">
        <f t="shared" si="1"/>
        <v>664.05</v>
      </c>
      <c r="M180" s="52" t="s">
        <v>1</v>
      </c>
      <c r="N180" s="53"/>
      <c r="O180" s="44"/>
      <c r="P180" s="54"/>
      <c r="Q180" s="54"/>
    </row>
    <row r="181" ht="12.75" customHeight="1">
      <c r="A181" s="44">
        <f t="shared" si="2"/>
        <v>172</v>
      </c>
      <c r="B181" s="44" t="str">
        <f t="shared" si="11"/>
        <v/>
      </c>
      <c r="C181" s="44" t="str">
        <f t="shared" si="12"/>
        <v/>
      </c>
      <c r="D181" s="44" t="str">
        <f t="shared" si="13"/>
        <v/>
      </c>
      <c r="E181" s="94" t="s">
        <v>423</v>
      </c>
      <c r="F181" s="92" t="s">
        <v>423</v>
      </c>
      <c r="G181" s="74" t="s">
        <v>101</v>
      </c>
      <c r="H181" s="92" t="s">
        <v>424</v>
      </c>
      <c r="I181" s="79">
        <v>6995.0</v>
      </c>
      <c r="J181" s="47" t="s">
        <v>33</v>
      </c>
      <c r="K181" s="50">
        <v>0.05</v>
      </c>
      <c r="L181" s="51">
        <f t="shared" si="1"/>
        <v>6645.25</v>
      </c>
      <c r="M181" s="52" t="s">
        <v>1</v>
      </c>
      <c r="N181" s="53"/>
      <c r="O181" s="44"/>
      <c r="P181" s="54"/>
      <c r="Q181" s="54"/>
    </row>
    <row r="182" ht="12.75" customHeight="1">
      <c r="A182" s="44">
        <f t="shared" si="2"/>
        <v>173</v>
      </c>
      <c r="B182" s="44" t="str">
        <f t="shared" si="11"/>
        <v/>
      </c>
      <c r="C182" s="44" t="str">
        <f t="shared" si="12"/>
        <v/>
      </c>
      <c r="D182" s="44" t="str">
        <f t="shared" si="13"/>
        <v/>
      </c>
      <c r="E182" s="95" t="s">
        <v>425</v>
      </c>
      <c r="F182" s="96" t="s">
        <v>425</v>
      </c>
      <c r="G182" s="74" t="s">
        <v>101</v>
      </c>
      <c r="H182" s="83" t="s">
        <v>426</v>
      </c>
      <c r="I182" s="79">
        <v>895.0</v>
      </c>
      <c r="J182" s="47" t="s">
        <v>33</v>
      </c>
      <c r="K182" s="50">
        <v>0.05</v>
      </c>
      <c r="L182" s="51">
        <f t="shared" si="1"/>
        <v>850.25</v>
      </c>
      <c r="M182" s="52" t="s">
        <v>1</v>
      </c>
      <c r="N182" s="53"/>
      <c r="O182" s="44"/>
      <c r="P182" s="54"/>
      <c r="Q182" s="54"/>
    </row>
    <row r="183" ht="12.75" customHeight="1">
      <c r="A183" s="44">
        <f t="shared" si="2"/>
        <v>174</v>
      </c>
      <c r="B183" s="44" t="str">
        <f t="shared" si="11"/>
        <v/>
      </c>
      <c r="C183" s="44" t="str">
        <f t="shared" si="12"/>
        <v/>
      </c>
      <c r="D183" s="44" t="str">
        <f t="shared" si="13"/>
        <v/>
      </c>
      <c r="E183" s="90" t="s">
        <v>427</v>
      </c>
      <c r="F183" s="91" t="s">
        <v>427</v>
      </c>
      <c r="G183" s="74" t="s">
        <v>101</v>
      </c>
      <c r="H183" s="92" t="s">
        <v>428</v>
      </c>
      <c r="I183" s="72">
        <v>895.0</v>
      </c>
      <c r="J183" s="47" t="s">
        <v>33</v>
      </c>
      <c r="K183" s="50">
        <v>0.05</v>
      </c>
      <c r="L183" s="51">
        <f t="shared" si="1"/>
        <v>850.25</v>
      </c>
      <c r="M183" s="52" t="s">
        <v>1</v>
      </c>
      <c r="N183" s="53"/>
      <c r="O183" s="44"/>
      <c r="P183" s="54"/>
      <c r="Q183" s="54"/>
    </row>
    <row r="184" ht="12.75" customHeight="1">
      <c r="A184" s="44">
        <f t="shared" si="2"/>
        <v>175</v>
      </c>
      <c r="B184" s="44" t="str">
        <f t="shared" si="11"/>
        <v/>
      </c>
      <c r="C184" s="44" t="str">
        <f t="shared" si="12"/>
        <v/>
      </c>
      <c r="D184" s="44" t="str">
        <f t="shared" si="13"/>
        <v/>
      </c>
      <c r="E184" s="93" t="s">
        <v>70</v>
      </c>
      <c r="F184" s="83" t="s">
        <v>70</v>
      </c>
      <c r="G184" s="74" t="s">
        <v>101</v>
      </c>
      <c r="H184" s="83" t="s">
        <v>71</v>
      </c>
      <c r="I184" s="72">
        <v>750.0</v>
      </c>
      <c r="J184" s="47" t="s">
        <v>33</v>
      </c>
      <c r="K184" s="50">
        <v>0.05</v>
      </c>
      <c r="L184" s="51">
        <f t="shared" si="1"/>
        <v>712.5</v>
      </c>
      <c r="M184" s="52" t="s">
        <v>1</v>
      </c>
      <c r="N184" s="53"/>
      <c r="O184" s="44"/>
      <c r="P184" s="54"/>
      <c r="Q184" s="54"/>
    </row>
    <row r="185" ht="12.75" customHeight="1">
      <c r="A185" s="44">
        <f t="shared" si="2"/>
        <v>176</v>
      </c>
      <c r="B185" s="44" t="str">
        <f t="shared" si="11"/>
        <v/>
      </c>
      <c r="C185" s="44" t="str">
        <f t="shared" si="12"/>
        <v/>
      </c>
      <c r="D185" s="44" t="str">
        <f t="shared" si="13"/>
        <v/>
      </c>
      <c r="E185" s="94" t="s">
        <v>429</v>
      </c>
      <c r="F185" s="92" t="s">
        <v>429</v>
      </c>
      <c r="G185" s="74" t="s">
        <v>101</v>
      </c>
      <c r="H185" s="92" t="s">
        <v>430</v>
      </c>
      <c r="I185" s="72">
        <v>895.0</v>
      </c>
      <c r="J185" s="47" t="s">
        <v>33</v>
      </c>
      <c r="K185" s="50">
        <v>0.05</v>
      </c>
      <c r="L185" s="51">
        <f t="shared" si="1"/>
        <v>850.25</v>
      </c>
      <c r="M185" s="52" t="s">
        <v>1</v>
      </c>
      <c r="N185" s="53"/>
      <c r="O185" s="44"/>
      <c r="P185" s="54"/>
      <c r="Q185" s="54"/>
    </row>
    <row r="186" ht="12.75" customHeight="1">
      <c r="A186" s="44">
        <f t="shared" si="2"/>
        <v>177</v>
      </c>
      <c r="B186" s="44" t="str">
        <f t="shared" si="11"/>
        <v/>
      </c>
      <c r="C186" s="44" t="str">
        <f t="shared" si="12"/>
        <v/>
      </c>
      <c r="D186" s="44" t="str">
        <f t="shared" si="13"/>
        <v/>
      </c>
      <c r="E186" s="93" t="s">
        <v>431</v>
      </c>
      <c r="F186" s="83" t="s">
        <v>431</v>
      </c>
      <c r="G186" s="74" t="s">
        <v>101</v>
      </c>
      <c r="H186" s="83" t="s">
        <v>101</v>
      </c>
      <c r="I186" s="72" t="s">
        <v>91</v>
      </c>
      <c r="J186" s="47" t="s">
        <v>33</v>
      </c>
      <c r="K186" s="50">
        <v>0.05</v>
      </c>
      <c r="L186" s="51" t="str">
        <f t="shared" si="1"/>
        <v>Custom Quote Needed</v>
      </c>
      <c r="M186" s="52" t="s">
        <v>1</v>
      </c>
      <c r="N186" s="53"/>
      <c r="O186" s="44"/>
      <c r="P186" s="54"/>
      <c r="Q186" s="54"/>
    </row>
    <row r="187" ht="12.75" customHeight="1">
      <c r="A187" s="44">
        <f t="shared" si="2"/>
        <v>178</v>
      </c>
      <c r="B187" s="44" t="str">
        <f t="shared" si="11"/>
        <v/>
      </c>
      <c r="C187" s="44" t="str">
        <f t="shared" si="12"/>
        <v/>
      </c>
      <c r="D187" s="44" t="str">
        <f t="shared" si="13"/>
        <v/>
      </c>
      <c r="E187" s="94" t="s">
        <v>432</v>
      </c>
      <c r="F187" s="92" t="s">
        <v>432</v>
      </c>
      <c r="G187" s="74" t="s">
        <v>433</v>
      </c>
      <c r="H187" s="92" t="s">
        <v>434</v>
      </c>
      <c r="I187" s="79">
        <v>545.0</v>
      </c>
      <c r="J187" s="47" t="s">
        <v>33</v>
      </c>
      <c r="K187" s="50">
        <v>0.05</v>
      </c>
      <c r="L187" s="51">
        <f t="shared" si="1"/>
        <v>517.75</v>
      </c>
      <c r="M187" s="52" t="s">
        <v>1</v>
      </c>
      <c r="N187" s="53"/>
      <c r="O187" s="44"/>
      <c r="P187" s="54"/>
      <c r="Q187" s="54"/>
    </row>
    <row r="188" ht="12.75" customHeight="1">
      <c r="A188" s="44">
        <f t="shared" si="2"/>
        <v>179</v>
      </c>
      <c r="B188" s="44" t="str">
        <f t="shared" si="11"/>
        <v/>
      </c>
      <c r="C188" s="44" t="str">
        <f t="shared" si="12"/>
        <v/>
      </c>
      <c r="D188" s="44" t="str">
        <f t="shared" si="13"/>
        <v/>
      </c>
      <c r="E188" s="95" t="s">
        <v>435</v>
      </c>
      <c r="F188" s="96" t="s">
        <v>435</v>
      </c>
      <c r="G188" s="74" t="s">
        <v>433</v>
      </c>
      <c r="H188" s="83" t="s">
        <v>436</v>
      </c>
      <c r="I188" s="79">
        <v>545.0</v>
      </c>
      <c r="J188" s="47" t="s">
        <v>33</v>
      </c>
      <c r="K188" s="50">
        <v>0.05</v>
      </c>
      <c r="L188" s="51">
        <f t="shared" si="1"/>
        <v>517.75</v>
      </c>
      <c r="M188" s="52" t="s">
        <v>1</v>
      </c>
      <c r="N188" s="53"/>
      <c r="O188" s="44"/>
      <c r="P188" s="54"/>
      <c r="Q188" s="54"/>
    </row>
    <row r="189" ht="12.75" customHeight="1">
      <c r="A189" s="44">
        <f t="shared" si="2"/>
        <v>180</v>
      </c>
      <c r="B189" s="44" t="str">
        <f t="shared" si="11"/>
        <v/>
      </c>
      <c r="C189" s="44" t="str">
        <f t="shared" si="12"/>
        <v/>
      </c>
      <c r="D189" s="44" t="str">
        <f t="shared" si="13"/>
        <v/>
      </c>
      <c r="E189" s="90" t="s">
        <v>437</v>
      </c>
      <c r="F189" s="91" t="s">
        <v>437</v>
      </c>
      <c r="G189" s="74" t="s">
        <v>433</v>
      </c>
      <c r="H189" s="92" t="s">
        <v>438</v>
      </c>
      <c r="I189" s="72">
        <v>775.0</v>
      </c>
      <c r="J189" s="47" t="s">
        <v>33</v>
      </c>
      <c r="K189" s="50">
        <v>0.05</v>
      </c>
      <c r="L189" s="51">
        <f t="shared" si="1"/>
        <v>736.25</v>
      </c>
      <c r="M189" s="52" t="s">
        <v>1</v>
      </c>
      <c r="N189" s="53"/>
      <c r="O189" s="44"/>
      <c r="P189" s="54"/>
      <c r="Q189" s="54"/>
    </row>
    <row r="190" ht="12.75" customHeight="1">
      <c r="A190" s="44">
        <f t="shared" si="2"/>
        <v>181</v>
      </c>
      <c r="B190" s="44" t="str">
        <f t="shared" si="11"/>
        <v/>
      </c>
      <c r="C190" s="44" t="str">
        <f t="shared" si="12"/>
        <v/>
      </c>
      <c r="D190" s="44" t="str">
        <f t="shared" si="13"/>
        <v/>
      </c>
      <c r="E190" s="93" t="s">
        <v>439</v>
      </c>
      <c r="F190" s="83" t="s">
        <v>440</v>
      </c>
      <c r="G190" s="74" t="s">
        <v>367</v>
      </c>
      <c r="H190" s="83" t="s">
        <v>441</v>
      </c>
      <c r="I190" s="72">
        <v>95.0</v>
      </c>
      <c r="J190" s="47" t="s">
        <v>33</v>
      </c>
      <c r="K190" s="50">
        <v>0.05</v>
      </c>
      <c r="L190" s="51">
        <f t="shared" si="1"/>
        <v>90.25</v>
      </c>
      <c r="M190" s="52" t="s">
        <v>1</v>
      </c>
      <c r="N190" s="53"/>
      <c r="O190" s="44"/>
      <c r="P190" s="54"/>
      <c r="Q190" s="54"/>
    </row>
    <row r="191" ht="12.75" customHeight="1">
      <c r="A191" s="44">
        <f t="shared" si="2"/>
        <v>182</v>
      </c>
      <c r="B191" s="44" t="str">
        <f t="shared" si="11"/>
        <v/>
      </c>
      <c r="C191" s="44" t="str">
        <f t="shared" si="12"/>
        <v/>
      </c>
      <c r="D191" s="44" t="str">
        <f t="shared" si="13"/>
        <v/>
      </c>
      <c r="E191" s="94" t="s">
        <v>188</v>
      </c>
      <c r="F191" s="92" t="s">
        <v>189</v>
      </c>
      <c r="G191" s="74" t="s">
        <v>367</v>
      </c>
      <c r="H191" s="92" t="s">
        <v>442</v>
      </c>
      <c r="I191" s="72">
        <v>294.0</v>
      </c>
      <c r="J191" s="47" t="s">
        <v>33</v>
      </c>
      <c r="K191" s="50">
        <v>0.05</v>
      </c>
      <c r="L191" s="51">
        <f t="shared" si="1"/>
        <v>279.3</v>
      </c>
      <c r="M191" s="52" t="s">
        <v>1</v>
      </c>
      <c r="N191" s="53"/>
      <c r="O191" s="44"/>
      <c r="P191" s="54"/>
      <c r="Q191" s="54"/>
    </row>
    <row r="192" ht="12.75" customHeight="1">
      <c r="A192" s="44">
        <f t="shared" si="2"/>
        <v>183</v>
      </c>
      <c r="B192" s="44" t="str">
        <f t="shared" si="11"/>
        <v/>
      </c>
      <c r="C192" s="44" t="str">
        <f t="shared" si="12"/>
        <v/>
      </c>
      <c r="D192" s="44" t="str">
        <f t="shared" si="13"/>
        <v/>
      </c>
      <c r="E192" s="93" t="s">
        <v>34</v>
      </c>
      <c r="F192" s="83" t="s">
        <v>34</v>
      </c>
      <c r="G192" s="74" t="s">
        <v>367</v>
      </c>
      <c r="H192" s="83" t="s">
        <v>443</v>
      </c>
      <c r="I192" s="72">
        <v>149.0</v>
      </c>
      <c r="J192" s="47" t="s">
        <v>33</v>
      </c>
      <c r="K192" s="50">
        <v>0.05</v>
      </c>
      <c r="L192" s="51">
        <f t="shared" si="1"/>
        <v>141.55</v>
      </c>
      <c r="M192" s="52" t="s">
        <v>1</v>
      </c>
      <c r="N192" s="53"/>
      <c r="O192" s="44"/>
      <c r="P192" s="54"/>
      <c r="Q192" s="54"/>
    </row>
    <row r="193" ht="12.75" customHeight="1">
      <c r="A193" s="44">
        <f t="shared" si="2"/>
        <v>184</v>
      </c>
      <c r="B193" s="44" t="str">
        <f t="shared" si="11"/>
        <v/>
      </c>
      <c r="C193" s="44" t="str">
        <f t="shared" si="12"/>
        <v/>
      </c>
      <c r="D193" s="44" t="str">
        <f t="shared" si="13"/>
        <v/>
      </c>
      <c r="E193" s="94" t="s">
        <v>444</v>
      </c>
      <c r="F193" s="92" t="s">
        <v>444</v>
      </c>
      <c r="G193" s="74" t="s">
        <v>367</v>
      </c>
      <c r="H193" s="92" t="s">
        <v>445</v>
      </c>
      <c r="I193" s="79">
        <v>189.0</v>
      </c>
      <c r="J193" s="47" t="s">
        <v>33</v>
      </c>
      <c r="K193" s="50">
        <v>0.05</v>
      </c>
      <c r="L193" s="51">
        <f t="shared" si="1"/>
        <v>179.55</v>
      </c>
      <c r="M193" s="52" t="s">
        <v>1</v>
      </c>
      <c r="N193" s="53"/>
      <c r="O193" s="44"/>
      <c r="P193" s="54"/>
      <c r="Q193" s="54"/>
    </row>
    <row r="194" ht="12.75" customHeight="1">
      <c r="A194" s="44">
        <f t="shared" si="2"/>
        <v>185</v>
      </c>
      <c r="B194" s="44" t="str">
        <f t="shared" si="11"/>
        <v/>
      </c>
      <c r="C194" s="44" t="str">
        <f t="shared" si="12"/>
        <v/>
      </c>
      <c r="D194" s="44" t="str">
        <f t="shared" si="13"/>
        <v/>
      </c>
      <c r="E194" s="95" t="s">
        <v>446</v>
      </c>
      <c r="F194" s="96" t="s">
        <v>446</v>
      </c>
      <c r="G194" s="74" t="s">
        <v>367</v>
      </c>
      <c r="H194" s="83" t="s">
        <v>447</v>
      </c>
      <c r="I194" s="79">
        <v>325.0</v>
      </c>
      <c r="J194" s="47" t="s">
        <v>33</v>
      </c>
      <c r="K194" s="50">
        <v>0.05</v>
      </c>
      <c r="L194" s="51">
        <f t="shared" si="1"/>
        <v>308.75</v>
      </c>
      <c r="M194" s="52" t="s">
        <v>1</v>
      </c>
      <c r="N194" s="53"/>
      <c r="O194" s="44"/>
      <c r="P194" s="54"/>
      <c r="Q194" s="54"/>
    </row>
    <row r="195" ht="12.75" customHeight="1">
      <c r="A195" s="44">
        <f t="shared" si="2"/>
        <v>186</v>
      </c>
      <c r="B195" s="44" t="str">
        <f t="shared" si="11"/>
        <v/>
      </c>
      <c r="C195" s="44" t="str">
        <f t="shared" si="12"/>
        <v/>
      </c>
      <c r="D195" s="44" t="str">
        <f t="shared" si="13"/>
        <v/>
      </c>
      <c r="E195" s="90" t="s">
        <v>448</v>
      </c>
      <c r="F195" s="91" t="s">
        <v>448</v>
      </c>
      <c r="G195" s="74" t="s">
        <v>367</v>
      </c>
      <c r="H195" s="92" t="s">
        <v>449</v>
      </c>
      <c r="I195" s="72">
        <v>175.0</v>
      </c>
      <c r="J195" s="47" t="s">
        <v>33</v>
      </c>
      <c r="K195" s="50">
        <v>0.05</v>
      </c>
      <c r="L195" s="51">
        <f t="shared" si="1"/>
        <v>166.25</v>
      </c>
      <c r="M195" s="52" t="s">
        <v>1</v>
      </c>
      <c r="N195" s="53"/>
      <c r="O195" s="44"/>
      <c r="P195" s="54"/>
      <c r="Q195" s="54"/>
    </row>
    <row r="196" ht="12.75" customHeight="1">
      <c r="A196" s="44">
        <f t="shared" si="2"/>
        <v>187</v>
      </c>
      <c r="B196" s="44" t="str">
        <f t="shared" si="11"/>
        <v/>
      </c>
      <c r="C196" s="44" t="str">
        <f t="shared" si="12"/>
        <v/>
      </c>
      <c r="D196" s="44" t="str">
        <f t="shared" si="13"/>
        <v/>
      </c>
      <c r="E196" s="93" t="s">
        <v>450</v>
      </c>
      <c r="F196" s="83" t="s">
        <v>450</v>
      </c>
      <c r="G196" s="74" t="s">
        <v>101</v>
      </c>
      <c r="H196" s="83" t="s">
        <v>451</v>
      </c>
      <c r="I196" s="72">
        <v>40.0</v>
      </c>
      <c r="J196" s="47" t="s">
        <v>33</v>
      </c>
      <c r="K196" s="50">
        <v>0.05</v>
      </c>
      <c r="L196" s="51">
        <f t="shared" si="1"/>
        <v>38</v>
      </c>
      <c r="M196" s="52" t="s">
        <v>1</v>
      </c>
      <c r="N196" s="53"/>
      <c r="O196" s="44"/>
      <c r="P196" s="54"/>
      <c r="Q196" s="54"/>
    </row>
    <row r="197" ht="12.75" customHeight="1">
      <c r="A197" s="44">
        <f t="shared" si="2"/>
        <v>188</v>
      </c>
      <c r="B197" s="44" t="str">
        <f t="shared" si="11"/>
        <v/>
      </c>
      <c r="C197" s="44" t="str">
        <f t="shared" si="12"/>
        <v/>
      </c>
      <c r="D197" s="44" t="str">
        <f t="shared" si="13"/>
        <v/>
      </c>
      <c r="E197" s="94" t="s">
        <v>452</v>
      </c>
      <c r="F197" s="92" t="s">
        <v>452</v>
      </c>
      <c r="G197" s="82" t="s">
        <v>204</v>
      </c>
      <c r="H197" s="92" t="s">
        <v>453</v>
      </c>
      <c r="I197" s="79" t="s">
        <v>91</v>
      </c>
      <c r="J197" s="47" t="s">
        <v>33</v>
      </c>
      <c r="K197" s="50">
        <v>0.05</v>
      </c>
      <c r="L197" s="51" t="str">
        <f t="shared" si="1"/>
        <v>Custom Quote Needed</v>
      </c>
      <c r="M197" s="52" t="s">
        <v>1</v>
      </c>
      <c r="N197" s="53"/>
      <c r="O197" s="44"/>
      <c r="P197" s="54"/>
      <c r="Q197" s="54"/>
    </row>
    <row r="198" ht="12.75" customHeight="1">
      <c r="A198" s="44">
        <f t="shared" si="2"/>
        <v>189</v>
      </c>
      <c r="B198" s="44" t="str">
        <f t="shared" si="11"/>
        <v/>
      </c>
      <c r="C198" s="44" t="str">
        <f t="shared" si="12"/>
        <v/>
      </c>
      <c r="D198" s="44" t="str">
        <f t="shared" si="13"/>
        <v/>
      </c>
      <c r="E198" s="95" t="s">
        <v>454</v>
      </c>
      <c r="F198" s="96" t="s">
        <v>454</v>
      </c>
      <c r="G198" s="82" t="s">
        <v>52</v>
      </c>
      <c r="H198" s="83" t="s">
        <v>455</v>
      </c>
      <c r="I198" s="79" t="s">
        <v>91</v>
      </c>
      <c r="J198" s="47" t="s">
        <v>33</v>
      </c>
      <c r="K198" s="50">
        <v>0.05</v>
      </c>
      <c r="L198" s="51" t="str">
        <f t="shared" si="1"/>
        <v>Custom Quote Needed</v>
      </c>
      <c r="M198" s="52" t="s">
        <v>1</v>
      </c>
      <c r="N198" s="53"/>
      <c r="O198" s="44"/>
      <c r="P198" s="54"/>
      <c r="Q198" s="54"/>
    </row>
    <row r="199" ht="12.75" customHeight="1">
      <c r="A199" s="44">
        <f t="shared" si="2"/>
        <v>190</v>
      </c>
      <c r="B199" s="44" t="str">
        <f t="shared" si="11"/>
        <v/>
      </c>
      <c r="C199" s="44" t="str">
        <f t="shared" si="12"/>
        <v/>
      </c>
      <c r="D199" s="44" t="str">
        <f t="shared" si="13"/>
        <v/>
      </c>
      <c r="E199" s="90" t="s">
        <v>456</v>
      </c>
      <c r="F199" s="91" t="s">
        <v>456</v>
      </c>
      <c r="G199" s="82" t="s">
        <v>52</v>
      </c>
      <c r="H199" s="92" t="s">
        <v>457</v>
      </c>
      <c r="I199" s="72" t="s">
        <v>91</v>
      </c>
      <c r="J199" s="47" t="s">
        <v>33</v>
      </c>
      <c r="K199" s="50">
        <v>0.05</v>
      </c>
      <c r="L199" s="51" t="str">
        <f t="shared" si="1"/>
        <v>Custom Quote Needed</v>
      </c>
      <c r="M199" s="52" t="s">
        <v>1</v>
      </c>
      <c r="N199" s="53"/>
      <c r="O199" s="44"/>
      <c r="P199" s="54"/>
      <c r="Q199" s="54"/>
    </row>
    <row r="200" ht="12.75" customHeight="1">
      <c r="A200" s="44">
        <f t="shared" si="2"/>
        <v>191</v>
      </c>
      <c r="B200" s="44" t="str">
        <f t="shared" si="11"/>
        <v/>
      </c>
      <c r="C200" s="44" t="str">
        <f t="shared" si="12"/>
        <v/>
      </c>
      <c r="D200" s="44" t="str">
        <f t="shared" si="13"/>
        <v/>
      </c>
      <c r="E200" s="93" t="s">
        <v>458</v>
      </c>
      <c r="F200" s="83" t="s">
        <v>458</v>
      </c>
      <c r="G200" s="82" t="s">
        <v>52</v>
      </c>
      <c r="H200" s="83" t="s">
        <v>459</v>
      </c>
      <c r="I200" s="72" t="s">
        <v>91</v>
      </c>
      <c r="J200" s="47" t="s">
        <v>33</v>
      </c>
      <c r="K200" s="50">
        <v>0.05</v>
      </c>
      <c r="L200" s="51" t="str">
        <f t="shared" si="1"/>
        <v>Custom Quote Needed</v>
      </c>
      <c r="M200" s="52" t="s">
        <v>1</v>
      </c>
      <c r="N200" s="53"/>
      <c r="O200" s="44"/>
      <c r="P200" s="54"/>
      <c r="Q200" s="54"/>
    </row>
    <row r="201" ht="12.75" customHeight="1">
      <c r="A201" s="44">
        <f t="shared" si="2"/>
        <v>192</v>
      </c>
      <c r="B201" s="44" t="str">
        <f t="shared" si="11"/>
        <v/>
      </c>
      <c r="C201" s="44" t="str">
        <f t="shared" si="12"/>
        <v/>
      </c>
      <c r="D201" s="44" t="str">
        <f t="shared" si="13"/>
        <v/>
      </c>
      <c r="E201" s="94" t="s">
        <v>460</v>
      </c>
      <c r="F201" s="92" t="s">
        <v>460</v>
      </c>
      <c r="G201" s="82" t="s">
        <v>52</v>
      </c>
      <c r="H201" s="92" t="s">
        <v>461</v>
      </c>
      <c r="I201" s="72" t="s">
        <v>91</v>
      </c>
      <c r="J201" s="47" t="s">
        <v>33</v>
      </c>
      <c r="K201" s="50">
        <v>0.05</v>
      </c>
      <c r="L201" s="51" t="str">
        <f t="shared" si="1"/>
        <v>Custom Quote Needed</v>
      </c>
      <c r="M201" s="52" t="s">
        <v>1</v>
      </c>
      <c r="N201" s="53"/>
      <c r="O201" s="44"/>
      <c r="P201" s="54"/>
      <c r="Q201" s="54"/>
    </row>
  </sheetData>
  <mergeCells count="3">
    <mergeCell ref="E1:H1"/>
    <mergeCell ref="J2:O5"/>
    <mergeCell ref="G3:G7"/>
  </mergeCells>
  <conditionalFormatting sqref="E198">
    <cfRule type="expression" dxfId="0" priority="1">
      <formula>E198&lt;&gt;#REF!</formula>
    </cfRule>
  </conditionalFormatting>
  <conditionalFormatting sqref="E198:F198">
    <cfRule type="expression" dxfId="0" priority="2">
      <formula>E198&lt;&gt;#REF!</formula>
    </cfRule>
  </conditionalFormatting>
  <conditionalFormatting sqref="E178 E182 E188 E194">
    <cfRule type="expression" dxfId="0" priority="3">
      <formula>E178&lt;&gt;#REF!</formula>
    </cfRule>
  </conditionalFormatting>
  <conditionalFormatting sqref="E193:E195">
    <cfRule type="expression" dxfId="0" priority="4">
      <formula>E193&lt;&gt;#REF!</formula>
    </cfRule>
  </conditionalFormatting>
  <conditionalFormatting sqref="E178:F178 E182:F182 E188:F188 E194:F194">
    <cfRule type="expression" dxfId="0" priority="5">
      <formula>E178&lt;&gt;#REF!</formula>
    </cfRule>
  </conditionalFormatting>
  <conditionalFormatting sqref="E193:F195">
    <cfRule type="expression" dxfId="0" priority="6">
      <formula>E193&lt;&gt;#REF!</formula>
    </cfRule>
  </conditionalFormatting>
  <conditionalFormatting sqref="E175:E176">
    <cfRule type="expression" dxfId="0" priority="7">
      <formula>E175&lt;&gt;#REF!</formula>
    </cfRule>
  </conditionalFormatting>
  <conditionalFormatting sqref="E175:F176">
    <cfRule type="expression" dxfId="0" priority="8">
      <formula>E175&lt;&gt;#REF!</formula>
    </cfRule>
  </conditionalFormatting>
  <conditionalFormatting sqref="E77 E83 E87 E92 E98 E104 E110 E116 E122 E128 E134 E140 E146 E152 E158 E164 E170">
    <cfRule type="expression" dxfId="0" priority="9">
      <formula>E77&lt;&gt;#REF!</formula>
    </cfRule>
  </conditionalFormatting>
  <conditionalFormatting sqref="E172">
    <cfRule type="expression" dxfId="0" priority="10">
      <formula>E172&lt;&gt;#REF!</formula>
    </cfRule>
  </conditionalFormatting>
  <conditionalFormatting sqref="E77:F77 E83:F83 E87:F87 E92:F92 E98:F98 E104:F104 E110:F110 E116:F116 E122:F122 E128:F128 E134:F134 E140:F140 E146:F146 E152:F152 E158:F158 E164:F164 E170:F170">
    <cfRule type="expression" dxfId="0" priority="11">
      <formula>E77&lt;&gt;#REF!</formula>
    </cfRule>
  </conditionalFormatting>
  <conditionalFormatting sqref="F172">
    <cfRule type="expression" dxfId="0" priority="12">
      <formula>F172&lt;&gt;#REF!</formula>
    </cfRule>
  </conditionalFormatting>
  <conditionalFormatting sqref="E72:E73">
    <cfRule type="expression" dxfId="0" priority="13">
      <formula>E72&lt;&gt;#REF!</formula>
    </cfRule>
  </conditionalFormatting>
  <conditionalFormatting sqref="E72:F73">
    <cfRule type="expression" dxfId="0" priority="14">
      <formula>E72&lt;&gt;#REF!</formula>
    </cfRule>
  </conditionalFormatting>
  <conditionalFormatting sqref="E44">
    <cfRule type="expression" dxfId="0" priority="15">
      <formula>E44&lt;&gt;#REF!</formula>
    </cfRule>
  </conditionalFormatting>
  <conditionalFormatting sqref="F44">
    <cfRule type="expression" dxfId="0" priority="16">
      <formula>F44&lt;&gt;#REF!</formula>
    </cfRule>
  </conditionalFormatting>
  <dataValidations>
    <dataValidation type="list" allowBlank="1" showErrorMessage="1" sqref="N197:N201">
      <formula1>Sheet1!$A$2:$A$21</formula1>
    </dataValidation>
    <dataValidation type="list" allowBlank="1" showErrorMessage="1" sqref="M10:M201">
      <formula1>P:P</formula1>
    </dataValidation>
  </dataValidations>
  <drawing r:id="rId1"/>
  <tableParts count="1">
    <tablePart r:id="rId3"/>
  </tableParts>
</worksheet>
</file>